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Отчет об исполнении " sheetId="1" r:id="rId1"/>
  </sheets>
  <calcPr calcId="125725"/>
</workbook>
</file>

<file path=xl/calcChain.xml><?xml version="1.0" encoding="utf-8"?>
<calcChain xmlns="http://schemas.openxmlformats.org/spreadsheetml/2006/main">
  <c r="R17" i="1"/>
  <c r="X17"/>
  <c r="AJ17"/>
  <c r="AV17"/>
  <c r="BD17"/>
  <c r="R18"/>
  <c r="AJ18"/>
  <c r="AV18"/>
  <c r="BD18"/>
  <c r="R19"/>
  <c r="X19"/>
  <c r="AJ19"/>
  <c r="AV19"/>
  <c r="BD19"/>
  <c r="R25"/>
  <c r="X25"/>
  <c r="AJ25"/>
  <c r="AV25"/>
  <c r="BD25"/>
  <c r="R27"/>
  <c r="X27"/>
  <c r="AV27"/>
  <c r="BD27"/>
  <c r="R28"/>
  <c r="X28"/>
  <c r="AV28"/>
  <c r="BD28"/>
  <c r="R29"/>
  <c r="X29"/>
  <c r="AJ29"/>
  <c r="AV29"/>
  <c r="R31"/>
  <c r="X31"/>
  <c r="AJ31"/>
  <c r="AV31"/>
  <c r="R37"/>
  <c r="X37"/>
  <c r="AJ37"/>
  <c r="AV37"/>
  <c r="BD37"/>
  <c r="R45"/>
  <c r="X45"/>
  <c r="AV45"/>
  <c r="BD45"/>
  <c r="X46"/>
  <c r="AC46"/>
  <c r="AJ46"/>
  <c r="AV46"/>
  <c r="X47"/>
  <c r="AC47"/>
  <c r="AJ47"/>
  <c r="AV47"/>
  <c r="X48"/>
  <c r="AJ48"/>
  <c r="X49"/>
  <c r="AC49"/>
  <c r="AJ49"/>
  <c r="AV49"/>
  <c r="X50"/>
  <c r="AC50"/>
  <c r="AJ50"/>
  <c r="AV50"/>
</calcChain>
</file>

<file path=xl/sharedStrings.xml><?xml version="1.0" encoding="utf-8"?>
<sst xmlns="http://schemas.openxmlformats.org/spreadsheetml/2006/main" count="440" uniqueCount="142">
  <si>
    <t/>
  </si>
  <si>
    <t>ОТЧЕТ</t>
  </si>
  <si>
    <t>(в ред. Приказа Минфина РФ от 25.05.2011 г. № 33н)</t>
  </si>
  <si>
    <t xml:space="preserve">                            ОБ ИСПОЛНЕНИИ УЧРЕЖДЕНИЕМ ПЛАНА ЕГО ФИНАНСОВО-ХОЗЯЙСТВЕННОЙ ДЕЯТЕЛЬНОСТИ</t>
  </si>
  <si>
    <t>КОДЫ</t>
  </si>
  <si>
    <t xml:space="preserve">Форма по ОКУД </t>
  </si>
  <si>
    <t>0503737</t>
  </si>
  <si>
    <t>на 1 января 2017 г.</t>
  </si>
  <si>
    <t xml:space="preserve">Дата </t>
  </si>
  <si>
    <t>Учреждение</t>
  </si>
  <si>
    <t>МБОУ "ООШ" с. Усть-Ухта</t>
  </si>
  <si>
    <t xml:space="preserve">по ОКПО </t>
  </si>
  <si>
    <t>41663439</t>
  </si>
  <si>
    <t>Обособленное подразделение</t>
  </si>
  <si>
    <t>Учредитель</t>
  </si>
  <si>
    <t>Управление образования администрации муниципального района "Сосногорск"</t>
  </si>
  <si>
    <t>по ОКТМО</t>
  </si>
  <si>
    <t>87626122</t>
  </si>
  <si>
    <t>Наименование органа, осуществляющего полномочия учредителя</t>
  </si>
  <si>
    <t xml:space="preserve">Глава по БК </t>
  </si>
  <si>
    <t>975</t>
  </si>
  <si>
    <t>Вид финансового обеспечения (деятельности)</t>
  </si>
  <si>
    <t>Собственные доходы</t>
  </si>
  <si>
    <t>Периодичность:</t>
  </si>
  <si>
    <t>квартальная, годовая</t>
  </si>
  <si>
    <t>Единица измерения: руб.</t>
  </si>
  <si>
    <t>1. Доходы учреждения</t>
  </si>
  <si>
    <t xml:space="preserve">по ОКЕИ </t>
  </si>
  <si>
    <t>383</t>
  </si>
  <si>
    <t>Наименование показателя</t>
  </si>
  <si>
    <t>Код строки</t>
  </si>
  <si>
    <t>Код аналитики</t>
  </si>
  <si>
    <t>Утверждено плановых назначений</t>
  </si>
  <si>
    <t>Исполнено плановых назначений</t>
  </si>
  <si>
    <t>через лицевые счета</t>
  </si>
  <si>
    <t>через банковские счета</t>
  </si>
  <si>
    <t>через кассу учреждения</t>
  </si>
  <si>
    <t>некассовыми операциями</t>
  </si>
  <si>
    <t>итого</t>
  </si>
  <si>
    <t>Не исполнено плановых назначений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</si>
  <si>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</si>
  <si>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</si>
  <si>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</si>
  <si>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</si>
  <si>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</si>
  <si>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</si>
  <si>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</si>
  <si>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</si>
  <si>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</si>
  <si>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</si>
  <si>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</t>
  </si>
  <si>
    <t>- всего</t>
  </si>
  <si>
    <t>010</t>
  </si>
  <si>
    <t>-</t>
  </si>
  <si>
    <t>Доходы от оказания платных услуг</t>
  </si>
  <si>
    <t>011</t>
  </si>
  <si>
    <t>130</t>
  </si>
  <si>
    <t>Прочие доходы</t>
  </si>
  <si>
    <t>012</t>
  </si>
  <si>
    <t>180</t>
  </si>
  <si>
    <t xml:space="preserve">                                       2. Расходы учреждения</t>
  </si>
  <si>
    <t>Форма 0503737 с.2</t>
  </si>
  <si>
    <t>Расходы</t>
  </si>
  <si>
    <t xml:space="preserve">             в том числе:</t>
  </si>
  <si>
    <t>200</t>
  </si>
  <si>
    <t>Х</t>
  </si>
  <si>
    <t>Прочая закупка товаров, работ и услуг для обеспечения государственных (муниципальных) нужд</t>
  </si>
  <si>
    <t>201</t>
  </si>
  <si>
    <t>244</t>
  </si>
  <si>
    <t>Приобретение товаров, работ, услуг в пользу граждан в целях их социального обеспечения</t>
  </si>
  <si>
    <t>202</t>
  </si>
  <si>
    <t>323</t>
  </si>
  <si>
    <t>Премии и гранты</t>
  </si>
  <si>
    <t>203</t>
  </si>
  <si>
    <t>350</t>
  </si>
  <si>
    <t>Результат исполнения (дефицит / профицит)</t>
  </si>
  <si>
    <t>450</t>
  </si>
  <si>
    <t xml:space="preserve">                                       3. Источники финансирования дефицита средств учреждения</t>
  </si>
  <si>
    <t>Форма 0503737 с.3</t>
  </si>
  <si>
    <t>Источники финансирования дефицита средств</t>
  </si>
  <si>
    <t xml:space="preserve"> - всего (стр.520+стр.590+стр.620+стр.700+</t>
  </si>
  <si>
    <t>+стр.730+стр.820+стр.830)</t>
  </si>
  <si>
    <t>500</t>
  </si>
  <si>
    <t>Внутренние источники
          из них:</t>
  </si>
  <si>
    <t>520</t>
  </si>
  <si>
    <t>Движение денежных средств</t>
  </si>
  <si>
    <t>590</t>
  </si>
  <si>
    <t xml:space="preserve">  поступление денежных средств прочие</t>
  </si>
  <si>
    <t>591</t>
  </si>
  <si>
    <t>510</t>
  </si>
  <si>
    <t xml:space="preserve">  выбытие денежных средств</t>
  </si>
  <si>
    <t>592</t>
  </si>
  <si>
    <t>610</t>
  </si>
  <si>
    <t>Внешние источники
          из них:</t>
  </si>
  <si>
    <t>620</t>
  </si>
  <si>
    <t>Изменение остатков средств</t>
  </si>
  <si>
    <t>700</t>
  </si>
  <si>
    <t xml:space="preserve">  увеличение остатков средств, всего</t>
  </si>
  <si>
    <t>710</t>
  </si>
  <si>
    <t xml:space="preserve">  уменьшение остатков средств, всего</t>
  </si>
  <si>
    <t>720</t>
  </si>
  <si>
    <t>Изменение остатков по внутренним оборотам средств учреждения</t>
  </si>
  <si>
    <t>730</t>
  </si>
  <si>
    <t xml:space="preserve">             в том числе:
  увеличение остатков средств учреждения</t>
  </si>
  <si>
    <t>731</t>
  </si>
  <si>
    <t xml:space="preserve">  уменьшение остатков средств учреждения</t>
  </si>
  <si>
    <t>732</t>
  </si>
  <si>
    <t>Форма 0503737 с.4</t>
  </si>
  <si>
    <t>Изменение остатков по внутренним расчетам</t>
  </si>
  <si>
    <t>820</t>
  </si>
  <si>
    <t xml:space="preserve">             в том числе:
  увеличение остатков по внутренним
  расчетам (Кт 030404510)</t>
  </si>
  <si>
    <t>821</t>
  </si>
  <si>
    <t xml:space="preserve">  уменьшение остатков по внутренним
  расчетам (Дт 030404610)</t>
  </si>
  <si>
    <t>822</t>
  </si>
  <si>
    <t>Изменение остатков расчетов по внутренним привлечениям средств</t>
  </si>
  <si>
    <t>830</t>
  </si>
  <si>
    <t xml:space="preserve">             в том числе:
  увеличение расчетов по внутреннему
  привлечению остатков средств (Кт
  030406000)</t>
  </si>
  <si>
    <t>831</t>
  </si>
  <si>
    <t xml:space="preserve">  уменьшение расчетов по внутреннему
  привлечению остатков средств (Дт
  030406000)</t>
  </si>
  <si>
    <t>832</t>
  </si>
  <si>
    <t xml:space="preserve">          4. Сведения о возвратах остатков субсидий и расходов прошлых лет</t>
  </si>
  <si>
    <t>Произведено возвратов</t>
  </si>
  <si>
    <t>Возвращено остатков субсидий прошлых лет, всего</t>
  </si>
  <si>
    <t>910</t>
  </si>
  <si>
    <t>из них по кодам аналитики:</t>
  </si>
  <si>
    <t>911</t>
  </si>
  <si>
    <t>Возвращено расходов прошлых лет, всего</t>
  </si>
  <si>
    <t>950</t>
  </si>
  <si>
    <t>951</t>
  </si>
  <si>
    <t>Руководитель</t>
  </si>
  <si>
    <t>Огнев С. Н.</t>
  </si>
  <si>
    <t>(подпись)</t>
  </si>
  <si>
    <t>(расшифровка подписи)</t>
  </si>
  <si>
    <t>Главный бухгалтер</t>
  </si>
  <si>
    <t>Кулева Е. Л.</t>
  </si>
  <si>
    <t xml:space="preserve">                    (расшифровка подписи)</t>
  </si>
  <si>
    <t>(должность)</t>
  </si>
  <si>
    <t>Исполнитель</t>
  </si>
  <si>
    <t>зам.гл.бухгалтера</t>
  </si>
  <si>
    <t>Бойчук Ирина Павловна</t>
  </si>
  <si>
    <t>(телефон, e-mail)</t>
  </si>
  <si>
    <t>11 января 2017 г.</t>
  </si>
</sst>
</file>

<file path=xl/styles.xml><?xml version="1.0" encoding="utf-8"?>
<styleSheet xmlns="http://schemas.openxmlformats.org/spreadsheetml/2006/main">
  <fonts count="12">
    <font>
      <sz val="10"/>
      <color indexed="64"/>
      <name val="Arial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2"/>
      <color indexed="8"/>
      <name val="Tahoma"/>
      <charset val="1"/>
    </font>
    <font>
      <i/>
      <sz val="8"/>
      <color indexed="8"/>
      <name val="Tahoma"/>
      <charset val="1"/>
    </font>
    <font>
      <sz val="3"/>
      <color indexed="8"/>
      <name val="Tahoma"/>
      <charset val="1"/>
    </font>
    <font>
      <sz val="5"/>
      <color indexed="8"/>
      <name val="Tahoma"/>
      <charset val="1"/>
    </font>
    <font>
      <sz val="4"/>
      <color indexed="8"/>
      <name val="Tahoma"/>
      <charset val="1"/>
    </font>
    <font>
      <b/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NumberFormat="1"/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wrapText="1"/>
    </xf>
    <xf numFmtId="0" fontId="5" fillId="2" borderId="3" xfId="0" applyNumberFormat="1" applyFont="1" applyFill="1" applyBorder="1" applyAlignment="1">
      <alignment horizontal="left" wrapText="1"/>
    </xf>
    <xf numFmtId="0" fontId="3" fillId="2" borderId="5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left" wrapText="1"/>
    </xf>
    <xf numFmtId="0" fontId="1" fillId="2" borderId="12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 wrapText="1"/>
    </xf>
    <xf numFmtId="4" fontId="1" fillId="2" borderId="13" xfId="0" applyNumberFormat="1" applyFont="1" applyFill="1" applyBorder="1" applyAlignment="1">
      <alignment horizontal="right" wrapText="1"/>
    </xf>
    <xf numFmtId="0" fontId="7" fillId="2" borderId="12" xfId="0" applyNumberFormat="1" applyFont="1" applyFill="1" applyBorder="1" applyAlignment="1">
      <alignment horizontal="left" wrapText="1"/>
    </xf>
    <xf numFmtId="0" fontId="8" fillId="2" borderId="0" xfId="0" applyNumberFormat="1" applyFont="1" applyFill="1" applyAlignment="1">
      <alignment horizontal="left" wrapText="1"/>
    </xf>
    <xf numFmtId="0" fontId="8" fillId="2" borderId="14" xfId="0" applyNumberFormat="1" applyFont="1" applyFill="1" applyBorder="1" applyAlignment="1">
      <alignment horizontal="left" wrapText="1"/>
    </xf>
    <xf numFmtId="0" fontId="2" fillId="2" borderId="9" xfId="0" applyNumberFormat="1" applyFont="1" applyFill="1" applyBorder="1" applyAlignment="1">
      <alignment horizontal="left" wrapText="1"/>
    </xf>
    <xf numFmtId="0" fontId="1" fillId="2" borderId="11" xfId="0" applyNumberFormat="1" applyFont="1" applyFill="1" applyBorder="1" applyAlignment="1">
      <alignment horizontal="left" wrapText="1"/>
    </xf>
    <xf numFmtId="0" fontId="7" fillId="2" borderId="15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vertical="top" wrapText="1"/>
    </xf>
    <xf numFmtId="0" fontId="1" fillId="2" borderId="13" xfId="0" applyNumberFormat="1" applyFont="1" applyFill="1" applyBorder="1" applyAlignment="1">
      <alignment horizontal="right" wrapText="1"/>
    </xf>
    <xf numFmtId="0" fontId="8" fillId="2" borderId="10" xfId="0" applyNumberFormat="1" applyFont="1" applyFill="1" applyBorder="1" applyAlignment="1">
      <alignment horizontal="left" wrapText="1"/>
    </xf>
    <xf numFmtId="0" fontId="2" fillId="2" borderId="12" xfId="0" applyNumberFormat="1" applyFont="1" applyFill="1" applyBorder="1" applyAlignment="1">
      <alignment horizontal="left" wrapText="1"/>
    </xf>
    <xf numFmtId="0" fontId="1" fillId="2" borderId="13" xfId="0" applyNumberFormat="1" applyFont="1" applyFill="1" applyBorder="1" applyAlignment="1">
      <alignment horizontal="center" wrapText="1"/>
    </xf>
    <xf numFmtId="0" fontId="2" fillId="2" borderId="11" xfId="0" applyNumberFormat="1" applyFont="1" applyFill="1" applyBorder="1" applyAlignment="1">
      <alignment horizontal="left" wrapText="1"/>
    </xf>
    <xf numFmtId="0" fontId="1" fillId="2" borderId="15" xfId="0" applyNumberFormat="1" applyFont="1" applyFill="1" applyBorder="1" applyAlignment="1">
      <alignment horizontal="left" wrapText="1"/>
    </xf>
    <xf numFmtId="0" fontId="7" fillId="2" borderId="11" xfId="0" applyNumberFormat="1" applyFont="1" applyFill="1" applyBorder="1" applyAlignment="1">
      <alignment horizontal="left" wrapText="1"/>
    </xf>
    <xf numFmtId="0" fontId="9" fillId="2" borderId="0" xfId="0" applyNumberFormat="1" applyFont="1" applyFill="1" applyAlignment="1">
      <alignment horizontal="left" wrapText="1"/>
    </xf>
    <xf numFmtId="0" fontId="9" fillId="2" borderId="14" xfId="0" applyNumberFormat="1" applyFont="1" applyFill="1" applyBorder="1" applyAlignment="1">
      <alignment horizontal="left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horizontal="right" wrapText="1"/>
    </xf>
    <xf numFmtId="0" fontId="1" fillId="2" borderId="18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wrapText="1"/>
    </xf>
    <xf numFmtId="0" fontId="1" fillId="2" borderId="13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wrapText="1"/>
    </xf>
    <xf numFmtId="0" fontId="7" fillId="2" borderId="3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BF80"/>
  <sheetViews>
    <sheetView tabSelected="1" topLeftCell="A64" workbookViewId="0">
      <selection activeCell="A77" sqref="A77:BF81"/>
    </sheetView>
  </sheetViews>
  <sheetFormatPr defaultRowHeight="12.75"/>
  <cols>
    <col min="1" max="1" width="8.7109375" style="1" customWidth="1"/>
    <col min="2" max="2" width="0.140625" style="1" customWidth="1"/>
    <col min="3" max="3" width="2.7109375" style="1" customWidth="1"/>
    <col min="4" max="4" width="0.140625" style="1" customWidth="1"/>
    <col min="5" max="5" width="1.7109375" style="1" customWidth="1"/>
    <col min="6" max="6" width="6.7109375" style="1" customWidth="1"/>
    <col min="7" max="7" width="4.7109375" style="1" customWidth="1"/>
    <col min="8" max="8" width="8.7109375" style="1" customWidth="1"/>
    <col min="9" max="10" width="2.7109375" style="1" customWidth="1"/>
    <col min="11" max="11" width="1.7109375" style="1" customWidth="1"/>
    <col min="12" max="12" width="0.140625" style="1" customWidth="1"/>
    <col min="13" max="13" width="3.7109375" style="1" customWidth="1"/>
    <col min="14" max="14" width="1.7109375" style="1" customWidth="1"/>
    <col min="15" max="15" width="0.140625" style="1" customWidth="1"/>
    <col min="16" max="16" width="3.7109375" style="1" customWidth="1"/>
    <col min="17" max="17" width="4.7109375" style="1" customWidth="1"/>
    <col min="18" max="18" width="1.7109375" style="1" customWidth="1"/>
    <col min="19" max="19" width="3.7109375" style="1" customWidth="1"/>
    <col min="20" max="20" width="2.7109375" style="1" customWidth="1"/>
    <col min="21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0.140625" style="1" customWidth="1"/>
    <col min="27" max="27" width="6.7109375" style="1" customWidth="1"/>
    <col min="28" max="28" width="2.7109375" style="1" customWidth="1"/>
    <col min="29" max="30" width="1.7109375" style="1" customWidth="1"/>
    <col min="31" max="31" width="0.140625" style="1" customWidth="1"/>
    <col min="32" max="32" width="1.7109375" style="1" customWidth="1"/>
    <col min="33" max="33" width="9.7109375" style="1" customWidth="1"/>
    <col min="34" max="34" width="0.140625" style="1" customWidth="1"/>
    <col min="35" max="35" width="1.7109375" style="1" customWidth="1"/>
    <col min="36" max="38" width="0.140625" style="1" customWidth="1"/>
    <col min="39" max="39" width="2.7109375" style="1" customWidth="1"/>
    <col min="40" max="40" width="1.7109375" style="1" customWidth="1"/>
    <col min="41" max="41" width="2.7109375" style="1" customWidth="1"/>
    <col min="42" max="42" width="1.7109375" style="1" customWidth="1"/>
    <col min="43" max="43" width="6.7109375" style="1" customWidth="1"/>
    <col min="44" max="44" width="1.7109375" style="1" customWidth="1"/>
    <col min="45" max="45" width="8.7109375" style="1" customWidth="1"/>
    <col min="46" max="46" width="4.7109375" style="1" customWidth="1"/>
    <col min="47" max="47" width="1.7109375" style="1" customWidth="1"/>
    <col min="48" max="48" width="2.7109375" style="1" customWidth="1"/>
    <col min="49" max="49" width="1.7109375" style="1" customWidth="1"/>
    <col min="50" max="50" width="6.7109375" style="1" customWidth="1"/>
    <col min="51" max="51" width="1.7109375" style="1" customWidth="1"/>
    <col min="52" max="52" width="0.140625" style="1" customWidth="1"/>
    <col min="53" max="53" width="1.7109375" style="1" customWidth="1"/>
    <col min="54" max="54" width="0.140625" style="1" customWidth="1"/>
    <col min="55" max="56" width="1.7109375" style="1" customWidth="1"/>
    <col min="57" max="57" width="7.7109375" style="1" customWidth="1"/>
    <col min="58" max="58" width="5.7109375" style="1" customWidth="1"/>
  </cols>
  <sheetData>
    <row r="1" spans="1:58" s="1" customFormat="1" ht="1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" t="s">
        <v>2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s="1" customFormat="1" ht="14.1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6" t="s">
        <v>4</v>
      </c>
      <c r="BF2" s="6"/>
    </row>
    <row r="3" spans="1:58" s="1" customFormat="1" ht="14.1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4" t="s">
        <v>5</v>
      </c>
      <c r="AX3" s="4"/>
      <c r="AY3" s="4"/>
      <c r="AZ3" s="4"/>
      <c r="BA3" s="4"/>
      <c r="BB3" s="4"/>
      <c r="BC3" s="4"/>
      <c r="BD3" s="4"/>
      <c r="BE3" s="7" t="s">
        <v>6</v>
      </c>
      <c r="BF3" s="7"/>
    </row>
    <row r="4" spans="1:58" s="1" customFormat="1" ht="12" customHeight="1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 t="s">
        <v>7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 t="s">
        <v>8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10">
        <v>42736</v>
      </c>
      <c r="BF4" s="10"/>
    </row>
    <row r="5" spans="1:58" s="1" customFormat="1" ht="12" customHeight="1">
      <c r="A5" s="11" t="s">
        <v>9</v>
      </c>
      <c r="B5" s="11"/>
      <c r="C5" s="11"/>
      <c r="D5" s="11"/>
      <c r="E5" s="11"/>
      <c r="F5" s="11"/>
      <c r="G5" s="11"/>
      <c r="H5" s="11"/>
      <c r="I5" s="12" t="s">
        <v>10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4" t="s">
        <v>11</v>
      </c>
      <c r="AY5" s="4"/>
      <c r="AZ5" s="4"/>
      <c r="BA5" s="4"/>
      <c r="BB5" s="4"/>
      <c r="BC5" s="4"/>
      <c r="BD5" s="4"/>
      <c r="BE5" s="13" t="s">
        <v>12</v>
      </c>
      <c r="BF5" s="13"/>
    </row>
    <row r="6" spans="1:58" s="1" customFormat="1" ht="12" customHeight="1">
      <c r="A6" s="11" t="s">
        <v>13</v>
      </c>
      <c r="B6" s="11"/>
      <c r="C6" s="11"/>
      <c r="D6" s="11"/>
      <c r="E6" s="11"/>
      <c r="F6" s="11"/>
      <c r="G6" s="11"/>
      <c r="H6" s="11"/>
      <c r="I6" s="12" t="s">
        <v>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4" t="s">
        <v>0</v>
      </c>
      <c r="AY6" s="4"/>
      <c r="AZ6" s="4"/>
      <c r="BA6" s="4"/>
      <c r="BB6" s="4"/>
      <c r="BC6" s="4"/>
      <c r="BD6" s="4"/>
      <c r="BE6" s="13" t="s">
        <v>0</v>
      </c>
      <c r="BF6" s="13"/>
    </row>
    <row r="7" spans="1:58" s="1" customFormat="1" ht="12" customHeight="1">
      <c r="A7" s="11" t="s">
        <v>14</v>
      </c>
      <c r="B7" s="11"/>
      <c r="C7" s="11"/>
      <c r="D7" s="11"/>
      <c r="E7" s="11"/>
      <c r="F7" s="11"/>
      <c r="G7" s="11"/>
      <c r="H7" s="11"/>
      <c r="I7" s="14" t="s">
        <v>15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4" t="s">
        <v>16</v>
      </c>
      <c r="AY7" s="4"/>
      <c r="AZ7" s="4"/>
      <c r="BA7" s="4"/>
      <c r="BB7" s="4"/>
      <c r="BC7" s="4"/>
      <c r="BD7" s="4"/>
      <c r="BE7" s="13" t="s">
        <v>17</v>
      </c>
      <c r="BF7" s="13"/>
    </row>
    <row r="8" spans="1:58" s="1" customFormat="1" ht="12" customHeight="1">
      <c r="A8" s="11" t="s">
        <v>18</v>
      </c>
      <c r="B8" s="11"/>
      <c r="C8" s="11"/>
      <c r="D8" s="11"/>
      <c r="E8" s="11"/>
      <c r="F8" s="11"/>
      <c r="G8" s="11"/>
      <c r="H8" s="11"/>
      <c r="I8" s="12" t="s">
        <v>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4" t="s">
        <v>11</v>
      </c>
      <c r="AY8" s="4"/>
      <c r="AZ8" s="4"/>
      <c r="BA8" s="4"/>
      <c r="BB8" s="4"/>
      <c r="BC8" s="4"/>
      <c r="BD8" s="4"/>
      <c r="BE8" s="13" t="s">
        <v>0</v>
      </c>
      <c r="BF8" s="13"/>
    </row>
    <row r="9" spans="1:58" s="1" customFormat="1" ht="12" customHeight="1">
      <c r="A9" s="11"/>
      <c r="B9" s="11"/>
      <c r="C9" s="11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4" t="s">
        <v>19</v>
      </c>
      <c r="AY9" s="4"/>
      <c r="AZ9" s="4"/>
      <c r="BA9" s="4"/>
      <c r="BB9" s="4"/>
      <c r="BC9" s="4"/>
      <c r="BD9" s="4"/>
      <c r="BE9" s="13" t="s">
        <v>20</v>
      </c>
      <c r="BF9" s="13"/>
    </row>
    <row r="10" spans="1:58" s="1" customFormat="1" ht="12" customHeight="1">
      <c r="A10" s="11" t="s">
        <v>21</v>
      </c>
      <c r="B10" s="11"/>
      <c r="C10" s="11"/>
      <c r="D10" s="11"/>
      <c r="E10" s="11"/>
      <c r="F10" s="11"/>
      <c r="G10" s="11"/>
      <c r="H10" s="11"/>
      <c r="I10" s="12" t="s">
        <v>22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1" t="s">
        <v>0</v>
      </c>
      <c r="AY10" s="11"/>
      <c r="AZ10" s="11"/>
      <c r="BA10" s="11"/>
      <c r="BB10" s="11"/>
      <c r="BC10" s="11"/>
      <c r="BD10" s="11"/>
      <c r="BE10" s="15" t="s">
        <v>0</v>
      </c>
      <c r="BF10" s="15"/>
    </row>
    <row r="11" spans="1:58" s="1" customFormat="1" ht="12" customHeight="1">
      <c r="A11" s="11" t="s">
        <v>23</v>
      </c>
      <c r="B11" s="11"/>
      <c r="C11" s="11"/>
      <c r="D11" s="11"/>
      <c r="E11" s="11" t="s">
        <v>24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5" t="s">
        <v>0</v>
      </c>
      <c r="BF11" s="15"/>
    </row>
    <row r="12" spans="1:58" s="1" customFormat="1" ht="12.95" customHeight="1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" t="s">
        <v>26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" t="s">
        <v>27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7" t="s">
        <v>28</v>
      </c>
      <c r="BF12" s="17"/>
    </row>
    <row r="13" spans="1:58" s="1" customFormat="1" ht="6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18" t="s">
        <v>0</v>
      </c>
      <c r="BF13" s="18"/>
    </row>
    <row r="14" spans="1:58" s="1" customFormat="1" ht="12" customHeight="1">
      <c r="A14" s="20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2" t="s">
        <v>30</v>
      </c>
      <c r="N14" s="22"/>
      <c r="O14" s="22"/>
      <c r="P14" s="22" t="s">
        <v>31</v>
      </c>
      <c r="Q14" s="22"/>
      <c r="R14" s="22" t="s">
        <v>32</v>
      </c>
      <c r="S14" s="22"/>
      <c r="T14" s="22"/>
      <c r="U14" s="22"/>
      <c r="V14" s="22"/>
      <c r="W14" s="22"/>
      <c r="X14" s="22" t="s">
        <v>33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 t="s">
        <v>39</v>
      </c>
      <c r="BE14" s="22"/>
      <c r="BF14" s="22"/>
    </row>
    <row r="15" spans="1:58" s="1" customFormat="1" ht="26.1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 t="s">
        <v>34</v>
      </c>
      <c r="Y15" s="22"/>
      <c r="Z15" s="22"/>
      <c r="AA15" s="22"/>
      <c r="AB15" s="22"/>
      <c r="AC15" s="22" t="s">
        <v>35</v>
      </c>
      <c r="AD15" s="22"/>
      <c r="AE15" s="22"/>
      <c r="AF15" s="22"/>
      <c r="AG15" s="22"/>
      <c r="AH15" s="22"/>
      <c r="AI15" s="22"/>
      <c r="AJ15" s="22" t="s">
        <v>36</v>
      </c>
      <c r="AK15" s="22"/>
      <c r="AL15" s="22"/>
      <c r="AM15" s="22"/>
      <c r="AN15" s="22"/>
      <c r="AO15" s="22"/>
      <c r="AP15" s="22"/>
      <c r="AQ15" s="22"/>
      <c r="AR15" s="22" t="s">
        <v>37</v>
      </c>
      <c r="AS15" s="22"/>
      <c r="AT15" s="22"/>
      <c r="AU15" s="22"/>
      <c r="AV15" s="22" t="s">
        <v>38</v>
      </c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s="1" customFormat="1" ht="12.95" customHeight="1">
      <c r="A16" s="19" t="s">
        <v>40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3" t="s">
        <v>41</v>
      </c>
      <c r="N16" s="23"/>
      <c r="O16" s="23"/>
      <c r="P16" s="23" t="s">
        <v>42</v>
      </c>
      <c r="Q16" s="23"/>
      <c r="R16" s="23" t="s">
        <v>43</v>
      </c>
      <c r="S16" s="23"/>
      <c r="T16" s="23"/>
      <c r="U16" s="23"/>
      <c r="V16" s="23"/>
      <c r="W16" s="23"/>
      <c r="X16" s="23" t="s">
        <v>44</v>
      </c>
      <c r="Y16" s="23"/>
      <c r="Z16" s="23"/>
      <c r="AA16" s="23"/>
      <c r="AB16" s="23"/>
      <c r="AC16" s="23" t="s">
        <v>45</v>
      </c>
      <c r="AD16" s="23"/>
      <c r="AE16" s="23"/>
      <c r="AF16" s="23"/>
      <c r="AG16" s="23"/>
      <c r="AH16" s="23"/>
      <c r="AI16" s="23"/>
      <c r="AJ16" s="23" t="s">
        <v>46</v>
      </c>
      <c r="AK16" s="23"/>
      <c r="AL16" s="23"/>
      <c r="AM16" s="23"/>
      <c r="AN16" s="23"/>
      <c r="AO16" s="23"/>
      <c r="AP16" s="23"/>
      <c r="AQ16" s="23"/>
      <c r="AR16" s="23" t="s">
        <v>47</v>
      </c>
      <c r="AS16" s="23"/>
      <c r="AT16" s="23"/>
      <c r="AU16" s="23"/>
      <c r="AV16" s="23" t="s">
        <v>48</v>
      </c>
      <c r="AW16" s="23"/>
      <c r="AX16" s="23"/>
      <c r="AY16" s="23"/>
      <c r="AZ16" s="23"/>
      <c r="BA16" s="23"/>
      <c r="BB16" s="23"/>
      <c r="BC16" s="23"/>
      <c r="BD16" s="23" t="s">
        <v>49</v>
      </c>
      <c r="BE16" s="23"/>
      <c r="BF16" s="23"/>
    </row>
    <row r="17" spans="1:58" s="1" customFormat="1" ht="14.1" customHeight="1">
      <c r="A17" s="24" t="s">
        <v>50</v>
      </c>
      <c r="B17" s="25" t="s">
        <v>51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6" t="s">
        <v>52</v>
      </c>
      <c r="N17" s="6"/>
      <c r="O17" s="6"/>
      <c r="P17" s="6" t="s">
        <v>0</v>
      </c>
      <c r="Q17" s="6"/>
      <c r="R17" s="26">
        <f>227000</f>
        <v>227000</v>
      </c>
      <c r="S17" s="26"/>
      <c r="T17" s="26"/>
      <c r="U17" s="26"/>
      <c r="V17" s="26"/>
      <c r="W17" s="26"/>
      <c r="X17" s="26">
        <f>46557.8</f>
        <v>46557.8</v>
      </c>
      <c r="Y17" s="26"/>
      <c r="Z17" s="26"/>
      <c r="AA17" s="26"/>
      <c r="AB17" s="26"/>
      <c r="AC17" s="27" t="s">
        <v>53</v>
      </c>
      <c r="AD17" s="27"/>
      <c r="AE17" s="27"/>
      <c r="AF17" s="27"/>
      <c r="AG17" s="27"/>
      <c r="AH17" s="27"/>
      <c r="AI17" s="27"/>
      <c r="AJ17" s="26">
        <f>172421.02</f>
        <v>172421.02</v>
      </c>
      <c r="AK17" s="26"/>
      <c r="AL17" s="26"/>
      <c r="AM17" s="26"/>
      <c r="AN17" s="26"/>
      <c r="AO17" s="26"/>
      <c r="AP17" s="26"/>
      <c r="AQ17" s="26"/>
      <c r="AR17" s="27" t="s">
        <v>53</v>
      </c>
      <c r="AS17" s="27"/>
      <c r="AT17" s="27"/>
      <c r="AU17" s="27"/>
      <c r="AV17" s="26">
        <f>218978.82</f>
        <v>218978.82</v>
      </c>
      <c r="AW17" s="26"/>
      <c r="AX17" s="26"/>
      <c r="AY17" s="26"/>
      <c r="AZ17" s="26"/>
      <c r="BA17" s="26"/>
      <c r="BB17" s="26"/>
      <c r="BC17" s="26"/>
      <c r="BD17" s="28">
        <f>8021.18</f>
        <v>8021.18</v>
      </c>
      <c r="BE17" s="28"/>
      <c r="BF17" s="28"/>
    </row>
    <row r="18" spans="1:58" s="1" customFormat="1" ht="14.1" customHeight="1">
      <c r="A18" s="29" t="s">
        <v>54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6" t="s">
        <v>55</v>
      </c>
      <c r="N18" s="6"/>
      <c r="O18" s="6"/>
      <c r="P18" s="6" t="s">
        <v>56</v>
      </c>
      <c r="Q18" s="6"/>
      <c r="R18" s="26">
        <f>164000</f>
        <v>164000</v>
      </c>
      <c r="S18" s="26"/>
      <c r="T18" s="26"/>
      <c r="U18" s="26"/>
      <c r="V18" s="26"/>
      <c r="W18" s="26"/>
      <c r="X18" s="27" t="s">
        <v>53</v>
      </c>
      <c r="Y18" s="27"/>
      <c r="Z18" s="27"/>
      <c r="AA18" s="27"/>
      <c r="AB18" s="27"/>
      <c r="AC18" s="27" t="s">
        <v>53</v>
      </c>
      <c r="AD18" s="27"/>
      <c r="AE18" s="27"/>
      <c r="AF18" s="27"/>
      <c r="AG18" s="27"/>
      <c r="AH18" s="27"/>
      <c r="AI18" s="27"/>
      <c r="AJ18" s="26">
        <f>157721.02</f>
        <v>157721.01999999999</v>
      </c>
      <c r="AK18" s="26"/>
      <c r="AL18" s="26"/>
      <c r="AM18" s="26"/>
      <c r="AN18" s="26"/>
      <c r="AO18" s="26"/>
      <c r="AP18" s="26"/>
      <c r="AQ18" s="26"/>
      <c r="AR18" s="27" t="s">
        <v>53</v>
      </c>
      <c r="AS18" s="27"/>
      <c r="AT18" s="27"/>
      <c r="AU18" s="27"/>
      <c r="AV18" s="26">
        <f>157721.02</f>
        <v>157721.01999999999</v>
      </c>
      <c r="AW18" s="26"/>
      <c r="AX18" s="26"/>
      <c r="AY18" s="26"/>
      <c r="AZ18" s="26"/>
      <c r="BA18" s="26"/>
      <c r="BB18" s="26"/>
      <c r="BC18" s="26"/>
      <c r="BD18" s="28">
        <f>6278.98</f>
        <v>6278.98</v>
      </c>
      <c r="BE18" s="28"/>
      <c r="BF18" s="28"/>
    </row>
    <row r="19" spans="1:58" s="1" customFormat="1" ht="14.1" customHeight="1">
      <c r="A19" s="29" t="s">
        <v>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6" t="s">
        <v>58</v>
      </c>
      <c r="N19" s="6"/>
      <c r="O19" s="6"/>
      <c r="P19" s="6" t="s">
        <v>59</v>
      </c>
      <c r="Q19" s="6"/>
      <c r="R19" s="26">
        <f>63000</f>
        <v>63000</v>
      </c>
      <c r="S19" s="26"/>
      <c r="T19" s="26"/>
      <c r="U19" s="26"/>
      <c r="V19" s="26"/>
      <c r="W19" s="26"/>
      <c r="X19" s="26">
        <f>46557.8</f>
        <v>46557.8</v>
      </c>
      <c r="Y19" s="26"/>
      <c r="Z19" s="26"/>
      <c r="AA19" s="26"/>
      <c r="AB19" s="26"/>
      <c r="AC19" s="27" t="s">
        <v>53</v>
      </c>
      <c r="AD19" s="27"/>
      <c r="AE19" s="27"/>
      <c r="AF19" s="27"/>
      <c r="AG19" s="27"/>
      <c r="AH19" s="27"/>
      <c r="AI19" s="27"/>
      <c r="AJ19" s="26">
        <f>14700</f>
        <v>14700</v>
      </c>
      <c r="AK19" s="26"/>
      <c r="AL19" s="26"/>
      <c r="AM19" s="26"/>
      <c r="AN19" s="26"/>
      <c r="AO19" s="26"/>
      <c r="AP19" s="26"/>
      <c r="AQ19" s="26"/>
      <c r="AR19" s="27" t="s">
        <v>53</v>
      </c>
      <c r="AS19" s="27"/>
      <c r="AT19" s="27"/>
      <c r="AU19" s="27"/>
      <c r="AV19" s="26">
        <f>61257.8</f>
        <v>61257.8</v>
      </c>
      <c r="AW19" s="26"/>
      <c r="AX19" s="26"/>
      <c r="AY19" s="26"/>
      <c r="AZ19" s="26"/>
      <c r="BA19" s="26"/>
      <c r="BB19" s="26"/>
      <c r="BC19" s="26"/>
      <c r="BD19" s="28">
        <f>1742.2</f>
        <v>1742.2</v>
      </c>
      <c r="BE19" s="28"/>
      <c r="BF19" s="28"/>
    </row>
    <row r="20" spans="1:58" s="1" customFormat="1" ht="9.9499999999999993" customHeight="1">
      <c r="A20" s="30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 t="s">
        <v>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s="1" customFormat="1" ht="14.1" customHeight="1">
      <c r="A21" s="3" t="s">
        <v>60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5" t="s">
        <v>61</v>
      </c>
      <c r="AZ21" s="5"/>
      <c r="BA21" s="5"/>
      <c r="BB21" s="5"/>
      <c r="BC21" s="5"/>
      <c r="BD21" s="5"/>
      <c r="BE21" s="5"/>
      <c r="BF21" s="5"/>
    </row>
    <row r="22" spans="1:58" s="1" customFormat="1" ht="12" customHeight="1">
      <c r="A22" s="20" t="s">
        <v>29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2" t="s">
        <v>30</v>
      </c>
      <c r="N22" s="22"/>
      <c r="O22" s="22"/>
      <c r="P22" s="22" t="s">
        <v>31</v>
      </c>
      <c r="Q22" s="22"/>
      <c r="R22" s="22" t="s">
        <v>32</v>
      </c>
      <c r="S22" s="22"/>
      <c r="T22" s="22"/>
      <c r="U22" s="22"/>
      <c r="V22" s="22"/>
      <c r="W22" s="22"/>
      <c r="X22" s="22" t="s">
        <v>33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 t="s">
        <v>39</v>
      </c>
      <c r="BE22" s="22"/>
      <c r="BF22" s="22"/>
    </row>
    <row r="23" spans="1:58" s="1" customFormat="1" ht="26.1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 t="s">
        <v>34</v>
      </c>
      <c r="Y23" s="22"/>
      <c r="Z23" s="22"/>
      <c r="AA23" s="22"/>
      <c r="AB23" s="22"/>
      <c r="AC23" s="22" t="s">
        <v>35</v>
      </c>
      <c r="AD23" s="22"/>
      <c r="AE23" s="22"/>
      <c r="AF23" s="22"/>
      <c r="AG23" s="22"/>
      <c r="AH23" s="22"/>
      <c r="AI23" s="22"/>
      <c r="AJ23" s="22" t="s">
        <v>36</v>
      </c>
      <c r="AK23" s="22"/>
      <c r="AL23" s="22"/>
      <c r="AM23" s="22"/>
      <c r="AN23" s="22"/>
      <c r="AO23" s="22"/>
      <c r="AP23" s="22"/>
      <c r="AQ23" s="22"/>
      <c r="AR23" s="22" t="s">
        <v>37</v>
      </c>
      <c r="AS23" s="22"/>
      <c r="AT23" s="22"/>
      <c r="AU23" s="22"/>
      <c r="AV23" s="22" t="s">
        <v>38</v>
      </c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s="1" customFormat="1" ht="12.95" customHeight="1">
      <c r="A24" s="19" t="s">
        <v>40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3" t="s">
        <v>41</v>
      </c>
      <c r="N24" s="23"/>
      <c r="O24" s="23"/>
      <c r="P24" s="23" t="s">
        <v>42</v>
      </c>
      <c r="Q24" s="23"/>
      <c r="R24" s="23" t="s">
        <v>43</v>
      </c>
      <c r="S24" s="23"/>
      <c r="T24" s="23"/>
      <c r="U24" s="23"/>
      <c r="V24" s="23"/>
      <c r="W24" s="23"/>
      <c r="X24" s="23" t="s">
        <v>44</v>
      </c>
      <c r="Y24" s="23"/>
      <c r="Z24" s="23"/>
      <c r="AA24" s="23"/>
      <c r="AB24" s="23"/>
      <c r="AC24" s="23" t="s">
        <v>45</v>
      </c>
      <c r="AD24" s="23"/>
      <c r="AE24" s="23"/>
      <c r="AF24" s="23"/>
      <c r="AG24" s="23"/>
      <c r="AH24" s="23"/>
      <c r="AI24" s="23"/>
      <c r="AJ24" s="23" t="s">
        <v>46</v>
      </c>
      <c r="AK24" s="23"/>
      <c r="AL24" s="23"/>
      <c r="AM24" s="23"/>
      <c r="AN24" s="23"/>
      <c r="AO24" s="23"/>
      <c r="AP24" s="23"/>
      <c r="AQ24" s="23"/>
      <c r="AR24" s="23" t="s">
        <v>47</v>
      </c>
      <c r="AS24" s="23"/>
      <c r="AT24" s="23"/>
      <c r="AU24" s="23"/>
      <c r="AV24" s="23" t="s">
        <v>48</v>
      </c>
      <c r="AW24" s="23"/>
      <c r="AX24" s="23"/>
      <c r="AY24" s="23"/>
      <c r="AZ24" s="23"/>
      <c r="BA24" s="23"/>
      <c r="BB24" s="23"/>
      <c r="BC24" s="23"/>
      <c r="BD24" s="23" t="s">
        <v>49</v>
      </c>
      <c r="BE24" s="23"/>
      <c r="BF24" s="23"/>
    </row>
    <row r="25" spans="1:58" s="1" customFormat="1" ht="14.1" customHeight="1">
      <c r="A25" s="32" t="s">
        <v>62</v>
      </c>
      <c r="B25" s="32"/>
      <c r="C25" s="33" t="s">
        <v>51</v>
      </c>
      <c r="D25" s="33"/>
      <c r="E25" s="33"/>
      <c r="F25" s="33"/>
      <c r="G25" s="33"/>
      <c r="H25" s="33"/>
      <c r="I25" s="33"/>
      <c r="J25" s="33"/>
      <c r="K25" s="33"/>
      <c r="L25" s="33"/>
      <c r="M25" s="35" t="s">
        <v>64</v>
      </c>
      <c r="N25" s="35"/>
      <c r="O25" s="35"/>
      <c r="P25" s="35" t="s">
        <v>65</v>
      </c>
      <c r="Q25" s="35"/>
      <c r="R25" s="36">
        <f>242052.22</f>
        <v>242052.22</v>
      </c>
      <c r="S25" s="36"/>
      <c r="T25" s="36"/>
      <c r="U25" s="36"/>
      <c r="V25" s="36"/>
      <c r="W25" s="36"/>
      <c r="X25" s="36">
        <f>187573.08</f>
        <v>187573.08</v>
      </c>
      <c r="Y25" s="36"/>
      <c r="Z25" s="36"/>
      <c r="AA25" s="36"/>
      <c r="AB25" s="36"/>
      <c r="AC25" s="37" t="s">
        <v>53</v>
      </c>
      <c r="AD25" s="37"/>
      <c r="AE25" s="37"/>
      <c r="AF25" s="37"/>
      <c r="AG25" s="37"/>
      <c r="AH25" s="37"/>
      <c r="AI25" s="37"/>
      <c r="AJ25" s="36">
        <f>26100</f>
        <v>26100</v>
      </c>
      <c r="AK25" s="36"/>
      <c r="AL25" s="36"/>
      <c r="AM25" s="36"/>
      <c r="AN25" s="36"/>
      <c r="AO25" s="36"/>
      <c r="AP25" s="36"/>
      <c r="AQ25" s="36"/>
      <c r="AR25" s="37" t="s">
        <v>53</v>
      </c>
      <c r="AS25" s="37"/>
      <c r="AT25" s="37"/>
      <c r="AU25" s="37"/>
      <c r="AV25" s="36">
        <f>213673.08</f>
        <v>213673.08</v>
      </c>
      <c r="AW25" s="36"/>
      <c r="AX25" s="36"/>
      <c r="AY25" s="36"/>
      <c r="AZ25" s="36"/>
      <c r="BA25" s="36"/>
      <c r="BB25" s="36"/>
      <c r="BC25" s="36"/>
      <c r="BD25" s="38">
        <f>28379.14</f>
        <v>28379.14</v>
      </c>
      <c r="BE25" s="38"/>
      <c r="BF25" s="38"/>
    </row>
    <row r="26" spans="1:58" s="1" customFormat="1" ht="14.1" customHeight="1">
      <c r="A26" s="34" t="s">
        <v>63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35"/>
      <c r="O26" s="35"/>
      <c r="P26" s="35"/>
      <c r="Q26" s="3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7"/>
      <c r="AE26" s="37"/>
      <c r="AF26" s="37"/>
      <c r="AG26" s="37"/>
      <c r="AH26" s="37"/>
      <c r="AI26" s="37"/>
      <c r="AJ26" s="36"/>
      <c r="AK26" s="36"/>
      <c r="AL26" s="36"/>
      <c r="AM26" s="36"/>
      <c r="AN26" s="36"/>
      <c r="AO26" s="36"/>
      <c r="AP26" s="36"/>
      <c r="AQ26" s="36"/>
      <c r="AR26" s="37"/>
      <c r="AS26" s="37"/>
      <c r="AT26" s="37"/>
      <c r="AU26" s="37"/>
      <c r="AV26" s="36"/>
      <c r="AW26" s="36"/>
      <c r="AX26" s="36"/>
      <c r="AY26" s="36"/>
      <c r="AZ26" s="36"/>
      <c r="BA26" s="36"/>
      <c r="BB26" s="36"/>
      <c r="BC26" s="36"/>
      <c r="BD26" s="38"/>
      <c r="BE26" s="38"/>
      <c r="BF26" s="38"/>
    </row>
    <row r="27" spans="1:58" s="1" customFormat="1" ht="33.950000000000003" customHeight="1">
      <c r="A27" s="29" t="s">
        <v>66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6" t="s">
        <v>67</v>
      </c>
      <c r="N27" s="6"/>
      <c r="O27" s="6"/>
      <c r="P27" s="6" t="s">
        <v>68</v>
      </c>
      <c r="Q27" s="6"/>
      <c r="R27" s="26">
        <f>191052.22</f>
        <v>191052.22</v>
      </c>
      <c r="S27" s="26"/>
      <c r="T27" s="26"/>
      <c r="U27" s="26"/>
      <c r="V27" s="26"/>
      <c r="W27" s="26"/>
      <c r="X27" s="26">
        <f>172755.2</f>
        <v>172755.20000000001</v>
      </c>
      <c r="Y27" s="26"/>
      <c r="Z27" s="26"/>
      <c r="AA27" s="26"/>
      <c r="AB27" s="26"/>
      <c r="AC27" s="27" t="s">
        <v>53</v>
      </c>
      <c r="AD27" s="27"/>
      <c r="AE27" s="27"/>
      <c r="AF27" s="27"/>
      <c r="AG27" s="27"/>
      <c r="AH27" s="27"/>
      <c r="AI27" s="27"/>
      <c r="AJ27" s="27" t="s">
        <v>53</v>
      </c>
      <c r="AK27" s="27"/>
      <c r="AL27" s="27"/>
      <c r="AM27" s="27"/>
      <c r="AN27" s="27"/>
      <c r="AO27" s="27"/>
      <c r="AP27" s="27"/>
      <c r="AQ27" s="27"/>
      <c r="AR27" s="27" t="s">
        <v>53</v>
      </c>
      <c r="AS27" s="27"/>
      <c r="AT27" s="27"/>
      <c r="AU27" s="27"/>
      <c r="AV27" s="26">
        <f>172755.2</f>
        <v>172755.20000000001</v>
      </c>
      <c r="AW27" s="26"/>
      <c r="AX27" s="26"/>
      <c r="AY27" s="26"/>
      <c r="AZ27" s="26"/>
      <c r="BA27" s="26"/>
      <c r="BB27" s="26"/>
      <c r="BC27" s="26"/>
      <c r="BD27" s="28">
        <f>18297.02</f>
        <v>18297.02</v>
      </c>
      <c r="BE27" s="28"/>
      <c r="BF27" s="28"/>
    </row>
    <row r="28" spans="1:58" s="1" customFormat="1" ht="24" customHeight="1">
      <c r="A28" s="29" t="s">
        <v>69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6" t="s">
        <v>70</v>
      </c>
      <c r="N28" s="6"/>
      <c r="O28" s="6"/>
      <c r="P28" s="6" t="s">
        <v>71</v>
      </c>
      <c r="Q28" s="6"/>
      <c r="R28" s="26">
        <f>21000</f>
        <v>21000</v>
      </c>
      <c r="S28" s="26"/>
      <c r="T28" s="26"/>
      <c r="U28" s="26"/>
      <c r="V28" s="26"/>
      <c r="W28" s="26"/>
      <c r="X28" s="26">
        <f>10917.88</f>
        <v>10917.88</v>
      </c>
      <c r="Y28" s="26"/>
      <c r="Z28" s="26"/>
      <c r="AA28" s="26"/>
      <c r="AB28" s="26"/>
      <c r="AC28" s="27" t="s">
        <v>53</v>
      </c>
      <c r="AD28" s="27"/>
      <c r="AE28" s="27"/>
      <c r="AF28" s="27"/>
      <c r="AG28" s="27"/>
      <c r="AH28" s="27"/>
      <c r="AI28" s="27"/>
      <c r="AJ28" s="27" t="s">
        <v>53</v>
      </c>
      <c r="AK28" s="27"/>
      <c r="AL28" s="27"/>
      <c r="AM28" s="27"/>
      <c r="AN28" s="27"/>
      <c r="AO28" s="27"/>
      <c r="AP28" s="27"/>
      <c r="AQ28" s="27"/>
      <c r="AR28" s="27" t="s">
        <v>53</v>
      </c>
      <c r="AS28" s="27"/>
      <c r="AT28" s="27"/>
      <c r="AU28" s="27"/>
      <c r="AV28" s="26">
        <f>10917.88</f>
        <v>10917.88</v>
      </c>
      <c r="AW28" s="26"/>
      <c r="AX28" s="26"/>
      <c r="AY28" s="26"/>
      <c r="AZ28" s="26"/>
      <c r="BA28" s="26"/>
      <c r="BB28" s="26"/>
      <c r="BC28" s="26"/>
      <c r="BD28" s="28">
        <f>10082.12</f>
        <v>10082.120000000001</v>
      </c>
      <c r="BE28" s="28"/>
      <c r="BF28" s="28"/>
    </row>
    <row r="29" spans="1:58" s="1" customFormat="1" ht="14.1" customHeight="1">
      <c r="A29" s="29" t="s">
        <v>72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6" t="s">
        <v>73</v>
      </c>
      <c r="N29" s="6"/>
      <c r="O29" s="6"/>
      <c r="P29" s="6" t="s">
        <v>74</v>
      </c>
      <c r="Q29" s="6"/>
      <c r="R29" s="26">
        <f>30000</f>
        <v>30000</v>
      </c>
      <c r="S29" s="26"/>
      <c r="T29" s="26"/>
      <c r="U29" s="26"/>
      <c r="V29" s="26"/>
      <c r="W29" s="26"/>
      <c r="X29" s="26">
        <f>3900</f>
        <v>3900</v>
      </c>
      <c r="Y29" s="26"/>
      <c r="Z29" s="26"/>
      <c r="AA29" s="26"/>
      <c r="AB29" s="26"/>
      <c r="AC29" s="27" t="s">
        <v>53</v>
      </c>
      <c r="AD29" s="27"/>
      <c r="AE29" s="27"/>
      <c r="AF29" s="27"/>
      <c r="AG29" s="27"/>
      <c r="AH29" s="27"/>
      <c r="AI29" s="27"/>
      <c r="AJ29" s="26">
        <f>26100</f>
        <v>26100</v>
      </c>
      <c r="AK29" s="26"/>
      <c r="AL29" s="26"/>
      <c r="AM29" s="26"/>
      <c r="AN29" s="26"/>
      <c r="AO29" s="26"/>
      <c r="AP29" s="26"/>
      <c r="AQ29" s="26"/>
      <c r="AR29" s="27" t="s">
        <v>53</v>
      </c>
      <c r="AS29" s="27"/>
      <c r="AT29" s="27"/>
      <c r="AU29" s="27"/>
      <c r="AV29" s="26">
        <f>30000</f>
        <v>30000</v>
      </c>
      <c r="AW29" s="26"/>
      <c r="AX29" s="26"/>
      <c r="AY29" s="26"/>
      <c r="AZ29" s="26"/>
      <c r="BA29" s="26"/>
      <c r="BB29" s="26"/>
      <c r="BC29" s="26"/>
      <c r="BD29" s="39" t="s">
        <v>53</v>
      </c>
      <c r="BE29" s="39"/>
      <c r="BF29" s="39"/>
    </row>
    <row r="30" spans="1:58" s="1" customFormat="1" ht="6.95" customHeight="1">
      <c r="A30" s="40" t="s">
        <v>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1" customFormat="1" ht="24" customHeight="1">
      <c r="A31" s="41" t="s">
        <v>75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6" t="s">
        <v>76</v>
      </c>
      <c r="N31" s="6"/>
      <c r="O31" s="6"/>
      <c r="P31" s="6" t="s">
        <v>65</v>
      </c>
      <c r="Q31" s="6"/>
      <c r="R31" s="26">
        <f>-15052.22</f>
        <v>-15052.22</v>
      </c>
      <c r="S31" s="26"/>
      <c r="T31" s="26"/>
      <c r="U31" s="26"/>
      <c r="V31" s="26"/>
      <c r="W31" s="26"/>
      <c r="X31" s="26">
        <f>-141015.28</f>
        <v>-141015.28</v>
      </c>
      <c r="Y31" s="26"/>
      <c r="Z31" s="26"/>
      <c r="AA31" s="26"/>
      <c r="AB31" s="26"/>
      <c r="AC31" s="27" t="s">
        <v>53</v>
      </c>
      <c r="AD31" s="27"/>
      <c r="AE31" s="27"/>
      <c r="AF31" s="27"/>
      <c r="AG31" s="27"/>
      <c r="AH31" s="27"/>
      <c r="AI31" s="27"/>
      <c r="AJ31" s="26">
        <f>146321.02</f>
        <v>146321.01999999999</v>
      </c>
      <c r="AK31" s="26"/>
      <c r="AL31" s="26"/>
      <c r="AM31" s="26"/>
      <c r="AN31" s="26"/>
      <c r="AO31" s="26"/>
      <c r="AP31" s="26"/>
      <c r="AQ31" s="26"/>
      <c r="AR31" s="27" t="s">
        <v>53</v>
      </c>
      <c r="AS31" s="27"/>
      <c r="AT31" s="27"/>
      <c r="AU31" s="27"/>
      <c r="AV31" s="26">
        <f>5305.74</f>
        <v>5305.74</v>
      </c>
      <c r="AW31" s="26"/>
      <c r="AX31" s="26"/>
      <c r="AY31" s="26"/>
      <c r="AZ31" s="26"/>
      <c r="BA31" s="26"/>
      <c r="BB31" s="26"/>
      <c r="BC31" s="26"/>
      <c r="BD31" s="42" t="s">
        <v>65</v>
      </c>
      <c r="BE31" s="42"/>
      <c r="BF31" s="42"/>
    </row>
    <row r="32" spans="1:58" s="1" customFormat="1" ht="8.1" customHeight="1">
      <c r="A32" s="30" t="s">
        <v>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 t="s">
        <v>0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s="1" customFormat="1" ht="14.1" customHeight="1">
      <c r="A33" s="3" t="s">
        <v>77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5" t="s">
        <v>78</v>
      </c>
      <c r="BB33" s="5"/>
      <c r="BC33" s="5"/>
      <c r="BD33" s="5"/>
      <c r="BE33" s="5"/>
      <c r="BF33" s="5"/>
    </row>
    <row r="34" spans="1:58" s="1" customFormat="1" ht="12" customHeight="1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2" t="s">
        <v>30</v>
      </c>
      <c r="N34" s="22"/>
      <c r="O34" s="22"/>
      <c r="P34" s="22" t="s">
        <v>31</v>
      </c>
      <c r="Q34" s="22"/>
      <c r="R34" s="22" t="s">
        <v>32</v>
      </c>
      <c r="S34" s="22"/>
      <c r="T34" s="22"/>
      <c r="U34" s="22"/>
      <c r="V34" s="22"/>
      <c r="W34" s="22"/>
      <c r="X34" s="22" t="s">
        <v>33</v>
      </c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 t="s">
        <v>39</v>
      </c>
      <c r="BE34" s="22"/>
      <c r="BF34" s="22"/>
    </row>
    <row r="35" spans="1:58" s="1" customFormat="1" ht="26.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 t="s">
        <v>34</v>
      </c>
      <c r="Y35" s="22"/>
      <c r="Z35" s="22"/>
      <c r="AA35" s="22"/>
      <c r="AB35" s="22"/>
      <c r="AC35" s="22" t="s">
        <v>35</v>
      </c>
      <c r="AD35" s="22"/>
      <c r="AE35" s="22"/>
      <c r="AF35" s="22"/>
      <c r="AG35" s="22"/>
      <c r="AH35" s="22"/>
      <c r="AI35" s="22"/>
      <c r="AJ35" s="22" t="s">
        <v>36</v>
      </c>
      <c r="AK35" s="22"/>
      <c r="AL35" s="22"/>
      <c r="AM35" s="22"/>
      <c r="AN35" s="22"/>
      <c r="AO35" s="22"/>
      <c r="AP35" s="22"/>
      <c r="AQ35" s="22"/>
      <c r="AR35" s="22" t="s">
        <v>37</v>
      </c>
      <c r="AS35" s="22"/>
      <c r="AT35" s="22"/>
      <c r="AU35" s="22"/>
      <c r="AV35" s="22" t="s">
        <v>38</v>
      </c>
      <c r="AW35" s="22"/>
      <c r="AX35" s="22"/>
      <c r="AY35" s="22"/>
      <c r="AZ35" s="22"/>
      <c r="BA35" s="22"/>
      <c r="BB35" s="22"/>
      <c r="BC35" s="22"/>
      <c r="BD35" s="22"/>
      <c r="BE35" s="22"/>
      <c r="BF35" s="22"/>
    </row>
    <row r="36" spans="1:58" s="1" customFormat="1" ht="12.95" customHeight="1">
      <c r="A36" s="19" t="s">
        <v>40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3" t="s">
        <v>41</v>
      </c>
      <c r="N36" s="23"/>
      <c r="O36" s="23"/>
      <c r="P36" s="23" t="s">
        <v>42</v>
      </c>
      <c r="Q36" s="23"/>
      <c r="R36" s="23" t="s">
        <v>43</v>
      </c>
      <c r="S36" s="23"/>
      <c r="T36" s="23"/>
      <c r="U36" s="23"/>
      <c r="V36" s="23"/>
      <c r="W36" s="23"/>
      <c r="X36" s="23" t="s">
        <v>44</v>
      </c>
      <c r="Y36" s="23"/>
      <c r="Z36" s="23"/>
      <c r="AA36" s="23"/>
      <c r="AB36" s="23"/>
      <c r="AC36" s="23" t="s">
        <v>45</v>
      </c>
      <c r="AD36" s="23"/>
      <c r="AE36" s="23"/>
      <c r="AF36" s="23"/>
      <c r="AG36" s="23"/>
      <c r="AH36" s="23"/>
      <c r="AI36" s="23"/>
      <c r="AJ36" s="23" t="s">
        <v>46</v>
      </c>
      <c r="AK36" s="23"/>
      <c r="AL36" s="23"/>
      <c r="AM36" s="23"/>
      <c r="AN36" s="23"/>
      <c r="AO36" s="23"/>
      <c r="AP36" s="23"/>
      <c r="AQ36" s="23"/>
      <c r="AR36" s="23" t="s">
        <v>47</v>
      </c>
      <c r="AS36" s="23"/>
      <c r="AT36" s="23"/>
      <c r="AU36" s="23"/>
      <c r="AV36" s="23" t="s">
        <v>48</v>
      </c>
      <c r="AW36" s="23"/>
      <c r="AX36" s="23"/>
      <c r="AY36" s="23"/>
      <c r="AZ36" s="23"/>
      <c r="BA36" s="23"/>
      <c r="BB36" s="23"/>
      <c r="BC36" s="23"/>
      <c r="BD36" s="23" t="s">
        <v>49</v>
      </c>
      <c r="BE36" s="23"/>
      <c r="BF36" s="23"/>
    </row>
    <row r="37" spans="1:58" s="1" customFormat="1" ht="24" customHeight="1">
      <c r="A37" s="43" t="s">
        <v>79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6" t="s">
        <v>82</v>
      </c>
      <c r="N37" s="6"/>
      <c r="O37" s="6"/>
      <c r="P37" s="6" t="s">
        <v>0</v>
      </c>
      <c r="Q37" s="6"/>
      <c r="R37" s="26">
        <f>15052.22</f>
        <v>15052.22</v>
      </c>
      <c r="S37" s="26"/>
      <c r="T37" s="26"/>
      <c r="U37" s="26"/>
      <c r="V37" s="26"/>
      <c r="W37" s="26"/>
      <c r="X37" s="26">
        <f>141015.28</f>
        <v>141015.28</v>
      </c>
      <c r="Y37" s="26"/>
      <c r="Z37" s="26"/>
      <c r="AA37" s="26"/>
      <c r="AB37" s="26"/>
      <c r="AC37" s="27" t="s">
        <v>53</v>
      </c>
      <c r="AD37" s="27"/>
      <c r="AE37" s="27"/>
      <c r="AF37" s="27"/>
      <c r="AG37" s="27"/>
      <c r="AH37" s="27"/>
      <c r="AI37" s="27"/>
      <c r="AJ37" s="26">
        <f>-146321.02</f>
        <v>-146321.01999999999</v>
      </c>
      <c r="AK37" s="26"/>
      <c r="AL37" s="26"/>
      <c r="AM37" s="26"/>
      <c r="AN37" s="26"/>
      <c r="AO37" s="26"/>
      <c r="AP37" s="26"/>
      <c r="AQ37" s="26"/>
      <c r="AR37" s="27" t="s">
        <v>53</v>
      </c>
      <c r="AS37" s="27"/>
      <c r="AT37" s="27"/>
      <c r="AU37" s="27"/>
      <c r="AV37" s="26">
        <f>-5305.74</f>
        <v>-5305.74</v>
      </c>
      <c r="AW37" s="26"/>
      <c r="AX37" s="26"/>
      <c r="AY37" s="26"/>
      <c r="AZ37" s="26"/>
      <c r="BA37" s="26"/>
      <c r="BB37" s="26"/>
      <c r="BC37" s="26"/>
      <c r="BD37" s="28">
        <f>20357.96</f>
        <v>20357.96</v>
      </c>
      <c r="BE37" s="28"/>
      <c r="BF37" s="28"/>
    </row>
    <row r="38" spans="1:58" s="1" customFormat="1" ht="14.1" customHeight="1">
      <c r="A38" s="33" t="s">
        <v>80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6"/>
      <c r="N38" s="6"/>
      <c r="O38" s="6"/>
      <c r="P38" s="6"/>
      <c r="Q38" s="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7"/>
      <c r="AD38" s="27"/>
      <c r="AE38" s="27"/>
      <c r="AF38" s="27"/>
      <c r="AG38" s="27"/>
      <c r="AH38" s="27"/>
      <c r="AI38" s="27"/>
      <c r="AJ38" s="26"/>
      <c r="AK38" s="26"/>
      <c r="AL38" s="26"/>
      <c r="AM38" s="26"/>
      <c r="AN38" s="26"/>
      <c r="AO38" s="26"/>
      <c r="AP38" s="26"/>
      <c r="AQ38" s="26"/>
      <c r="AR38" s="27"/>
      <c r="AS38" s="27"/>
      <c r="AT38" s="27"/>
      <c r="AU38" s="27"/>
      <c r="AV38" s="26"/>
      <c r="AW38" s="26"/>
      <c r="AX38" s="26"/>
      <c r="AY38" s="26"/>
      <c r="AZ38" s="26"/>
      <c r="BA38" s="26"/>
      <c r="BB38" s="26"/>
      <c r="BC38" s="26"/>
      <c r="BD38" s="28"/>
      <c r="BE38" s="28"/>
      <c r="BF38" s="28"/>
    </row>
    <row r="39" spans="1:58" s="1" customFormat="1" ht="14.1" customHeight="1">
      <c r="A39" s="44" t="s">
        <v>81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6"/>
      <c r="N39" s="6"/>
      <c r="O39" s="6"/>
      <c r="P39" s="6"/>
      <c r="Q39" s="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7"/>
      <c r="AD39" s="27"/>
      <c r="AE39" s="27"/>
      <c r="AF39" s="27"/>
      <c r="AG39" s="27"/>
      <c r="AH39" s="27"/>
      <c r="AI39" s="27"/>
      <c r="AJ39" s="26"/>
      <c r="AK39" s="26"/>
      <c r="AL39" s="26"/>
      <c r="AM39" s="26"/>
      <c r="AN39" s="26"/>
      <c r="AO39" s="26"/>
      <c r="AP39" s="26"/>
      <c r="AQ39" s="26"/>
      <c r="AR39" s="27"/>
      <c r="AS39" s="27"/>
      <c r="AT39" s="27"/>
      <c r="AU39" s="27"/>
      <c r="AV39" s="26"/>
      <c r="AW39" s="26"/>
      <c r="AX39" s="26"/>
      <c r="AY39" s="26"/>
      <c r="AZ39" s="26"/>
      <c r="BA39" s="26"/>
      <c r="BB39" s="26"/>
      <c r="BC39" s="26"/>
      <c r="BD39" s="28"/>
      <c r="BE39" s="28"/>
      <c r="BF39" s="28"/>
    </row>
    <row r="40" spans="1:58" s="1" customFormat="1" ht="24" customHeight="1">
      <c r="A40" s="45" t="s">
        <v>83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6" t="s">
        <v>84</v>
      </c>
      <c r="N40" s="6"/>
      <c r="O40" s="6"/>
      <c r="P40" s="6" t="s">
        <v>0</v>
      </c>
      <c r="Q40" s="6"/>
      <c r="R40" s="27" t="s">
        <v>53</v>
      </c>
      <c r="S40" s="27"/>
      <c r="T40" s="27"/>
      <c r="U40" s="27"/>
      <c r="V40" s="27"/>
      <c r="W40" s="27"/>
      <c r="X40" s="27" t="s">
        <v>53</v>
      </c>
      <c r="Y40" s="27"/>
      <c r="Z40" s="27"/>
      <c r="AA40" s="27"/>
      <c r="AB40" s="27"/>
      <c r="AC40" s="27" t="s">
        <v>53</v>
      </c>
      <c r="AD40" s="27"/>
      <c r="AE40" s="27"/>
      <c r="AF40" s="27"/>
      <c r="AG40" s="27"/>
      <c r="AH40" s="27"/>
      <c r="AI40" s="27"/>
      <c r="AJ40" s="27" t="s">
        <v>53</v>
      </c>
      <c r="AK40" s="27"/>
      <c r="AL40" s="27"/>
      <c r="AM40" s="27"/>
      <c r="AN40" s="27"/>
      <c r="AO40" s="27"/>
      <c r="AP40" s="27"/>
      <c r="AQ40" s="27"/>
      <c r="AR40" s="27" t="s">
        <v>53</v>
      </c>
      <c r="AS40" s="27"/>
      <c r="AT40" s="27"/>
      <c r="AU40" s="27"/>
      <c r="AV40" s="27" t="s">
        <v>53</v>
      </c>
      <c r="AW40" s="27"/>
      <c r="AX40" s="27"/>
      <c r="AY40" s="27"/>
      <c r="AZ40" s="27"/>
      <c r="BA40" s="27"/>
      <c r="BB40" s="27"/>
      <c r="BC40" s="27"/>
      <c r="BD40" s="39" t="s">
        <v>53</v>
      </c>
      <c r="BE40" s="39"/>
      <c r="BF40" s="39"/>
    </row>
    <row r="41" spans="1:58" s="1" customFormat="1" ht="14.1" customHeight="1">
      <c r="A41" s="29" t="s">
        <v>85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6" t="s">
        <v>86</v>
      </c>
      <c r="N41" s="6"/>
      <c r="O41" s="6"/>
      <c r="P41" s="6" t="s">
        <v>65</v>
      </c>
      <c r="Q41" s="6"/>
      <c r="R41" s="27" t="s">
        <v>53</v>
      </c>
      <c r="S41" s="27"/>
      <c r="T41" s="27"/>
      <c r="U41" s="27"/>
      <c r="V41" s="27"/>
      <c r="W41" s="27"/>
      <c r="X41" s="27" t="s">
        <v>53</v>
      </c>
      <c r="Y41" s="27"/>
      <c r="Z41" s="27"/>
      <c r="AA41" s="27"/>
      <c r="AB41" s="27"/>
      <c r="AC41" s="27" t="s">
        <v>53</v>
      </c>
      <c r="AD41" s="27"/>
      <c r="AE41" s="27"/>
      <c r="AF41" s="27"/>
      <c r="AG41" s="27"/>
      <c r="AH41" s="27"/>
      <c r="AI41" s="27"/>
      <c r="AJ41" s="27" t="s">
        <v>53</v>
      </c>
      <c r="AK41" s="27"/>
      <c r="AL41" s="27"/>
      <c r="AM41" s="27"/>
      <c r="AN41" s="27"/>
      <c r="AO41" s="27"/>
      <c r="AP41" s="27"/>
      <c r="AQ41" s="27"/>
      <c r="AR41" s="27" t="s">
        <v>53</v>
      </c>
      <c r="AS41" s="27"/>
      <c r="AT41" s="27"/>
      <c r="AU41" s="27"/>
      <c r="AV41" s="27" t="s">
        <v>53</v>
      </c>
      <c r="AW41" s="27"/>
      <c r="AX41" s="27"/>
      <c r="AY41" s="27"/>
      <c r="AZ41" s="27"/>
      <c r="BA41" s="27"/>
      <c r="BB41" s="27"/>
      <c r="BC41" s="27"/>
      <c r="BD41" s="39" t="s">
        <v>53</v>
      </c>
      <c r="BE41" s="39"/>
      <c r="BF41" s="39"/>
    </row>
    <row r="42" spans="1:58" s="1" customFormat="1" ht="14.1" customHeight="1">
      <c r="A42" s="25" t="s">
        <v>87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6" t="s">
        <v>88</v>
      </c>
      <c r="N42" s="6"/>
      <c r="O42" s="6"/>
      <c r="P42" s="6" t="s">
        <v>89</v>
      </c>
      <c r="Q42" s="6"/>
      <c r="R42" s="27" t="s">
        <v>53</v>
      </c>
      <c r="S42" s="27"/>
      <c r="T42" s="27"/>
      <c r="U42" s="27"/>
      <c r="V42" s="27"/>
      <c r="W42" s="27"/>
      <c r="X42" s="27" t="s">
        <v>53</v>
      </c>
      <c r="Y42" s="27"/>
      <c r="Z42" s="27"/>
      <c r="AA42" s="27"/>
      <c r="AB42" s="27"/>
      <c r="AC42" s="27" t="s">
        <v>53</v>
      </c>
      <c r="AD42" s="27"/>
      <c r="AE42" s="27"/>
      <c r="AF42" s="27"/>
      <c r="AG42" s="27"/>
      <c r="AH42" s="27"/>
      <c r="AI42" s="27"/>
      <c r="AJ42" s="27" t="s">
        <v>53</v>
      </c>
      <c r="AK42" s="27"/>
      <c r="AL42" s="27"/>
      <c r="AM42" s="27"/>
      <c r="AN42" s="27"/>
      <c r="AO42" s="27"/>
      <c r="AP42" s="27"/>
      <c r="AQ42" s="27"/>
      <c r="AR42" s="27" t="s">
        <v>53</v>
      </c>
      <c r="AS42" s="27"/>
      <c r="AT42" s="27"/>
      <c r="AU42" s="27"/>
      <c r="AV42" s="27" t="s">
        <v>53</v>
      </c>
      <c r="AW42" s="27"/>
      <c r="AX42" s="27"/>
      <c r="AY42" s="27"/>
      <c r="AZ42" s="27"/>
      <c r="BA42" s="27"/>
      <c r="BB42" s="27"/>
      <c r="BC42" s="27"/>
      <c r="BD42" s="42" t="s">
        <v>65</v>
      </c>
      <c r="BE42" s="42"/>
      <c r="BF42" s="42"/>
    </row>
    <row r="43" spans="1:58" s="1" customFormat="1" ht="14.1" customHeight="1">
      <c r="A43" s="25" t="s">
        <v>90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6" t="s">
        <v>91</v>
      </c>
      <c r="N43" s="6"/>
      <c r="O43" s="6"/>
      <c r="P43" s="6" t="s">
        <v>92</v>
      </c>
      <c r="Q43" s="6"/>
      <c r="R43" s="27" t="s">
        <v>53</v>
      </c>
      <c r="S43" s="27"/>
      <c r="T43" s="27"/>
      <c r="U43" s="27"/>
      <c r="V43" s="27"/>
      <c r="W43" s="27"/>
      <c r="X43" s="27" t="s">
        <v>53</v>
      </c>
      <c r="Y43" s="27"/>
      <c r="Z43" s="27"/>
      <c r="AA43" s="27"/>
      <c r="AB43" s="27"/>
      <c r="AC43" s="27" t="s">
        <v>53</v>
      </c>
      <c r="AD43" s="27"/>
      <c r="AE43" s="27"/>
      <c r="AF43" s="27"/>
      <c r="AG43" s="27"/>
      <c r="AH43" s="27"/>
      <c r="AI43" s="27"/>
      <c r="AJ43" s="27" t="s">
        <v>53</v>
      </c>
      <c r="AK43" s="27"/>
      <c r="AL43" s="27"/>
      <c r="AM43" s="27"/>
      <c r="AN43" s="27"/>
      <c r="AO43" s="27"/>
      <c r="AP43" s="27"/>
      <c r="AQ43" s="27"/>
      <c r="AR43" s="27" t="s">
        <v>53</v>
      </c>
      <c r="AS43" s="27"/>
      <c r="AT43" s="27"/>
      <c r="AU43" s="27"/>
      <c r="AV43" s="27" t="s">
        <v>53</v>
      </c>
      <c r="AW43" s="27"/>
      <c r="AX43" s="27"/>
      <c r="AY43" s="27"/>
      <c r="AZ43" s="27"/>
      <c r="BA43" s="27"/>
      <c r="BB43" s="27"/>
      <c r="BC43" s="27"/>
      <c r="BD43" s="42" t="s">
        <v>65</v>
      </c>
      <c r="BE43" s="42"/>
      <c r="BF43" s="42"/>
    </row>
    <row r="44" spans="1:58" s="1" customFormat="1" ht="24" customHeight="1">
      <c r="A44" s="45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6" t="s">
        <v>94</v>
      </c>
      <c r="N44" s="6"/>
      <c r="O44" s="6"/>
      <c r="P44" s="6" t="s">
        <v>0</v>
      </c>
      <c r="Q44" s="6"/>
      <c r="R44" s="27" t="s">
        <v>53</v>
      </c>
      <c r="S44" s="27"/>
      <c r="T44" s="27"/>
      <c r="U44" s="27"/>
      <c r="V44" s="27"/>
      <c r="W44" s="27"/>
      <c r="X44" s="27" t="s">
        <v>53</v>
      </c>
      <c r="Y44" s="27"/>
      <c r="Z44" s="27"/>
      <c r="AA44" s="27"/>
      <c r="AB44" s="27"/>
      <c r="AC44" s="27" t="s">
        <v>53</v>
      </c>
      <c r="AD44" s="27"/>
      <c r="AE44" s="27"/>
      <c r="AF44" s="27"/>
      <c r="AG44" s="27"/>
      <c r="AH44" s="27"/>
      <c r="AI44" s="27"/>
      <c r="AJ44" s="27" t="s">
        <v>53</v>
      </c>
      <c r="AK44" s="27"/>
      <c r="AL44" s="27"/>
      <c r="AM44" s="27"/>
      <c r="AN44" s="27"/>
      <c r="AO44" s="27"/>
      <c r="AP44" s="27"/>
      <c r="AQ44" s="27"/>
      <c r="AR44" s="27" t="s">
        <v>53</v>
      </c>
      <c r="AS44" s="27"/>
      <c r="AT44" s="27"/>
      <c r="AU44" s="27"/>
      <c r="AV44" s="27" t="s">
        <v>53</v>
      </c>
      <c r="AW44" s="27"/>
      <c r="AX44" s="27"/>
      <c r="AY44" s="27"/>
      <c r="AZ44" s="27"/>
      <c r="BA44" s="27"/>
      <c r="BB44" s="27"/>
      <c r="BC44" s="27"/>
      <c r="BD44" s="39" t="s">
        <v>53</v>
      </c>
      <c r="BE44" s="39"/>
      <c r="BF44" s="39"/>
    </row>
    <row r="45" spans="1:58" s="1" customFormat="1" ht="14.1" customHeight="1">
      <c r="A45" s="29" t="s">
        <v>95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6" t="s">
        <v>96</v>
      </c>
      <c r="N45" s="6"/>
      <c r="O45" s="6"/>
      <c r="P45" s="6" t="s">
        <v>65</v>
      </c>
      <c r="Q45" s="6"/>
      <c r="R45" s="26">
        <f>15052.22</f>
        <v>15052.22</v>
      </c>
      <c r="S45" s="26"/>
      <c r="T45" s="26"/>
      <c r="U45" s="26"/>
      <c r="V45" s="26"/>
      <c r="W45" s="26"/>
      <c r="X45" s="26">
        <f>-5305.74</f>
        <v>-5305.74</v>
      </c>
      <c r="Y45" s="26"/>
      <c r="Z45" s="26"/>
      <c r="AA45" s="26"/>
      <c r="AB45" s="26"/>
      <c r="AC45" s="27" t="s">
        <v>53</v>
      </c>
      <c r="AD45" s="27"/>
      <c r="AE45" s="27"/>
      <c r="AF45" s="27"/>
      <c r="AG45" s="27"/>
      <c r="AH45" s="27"/>
      <c r="AI45" s="27"/>
      <c r="AJ45" s="27" t="s">
        <v>53</v>
      </c>
      <c r="AK45" s="27"/>
      <c r="AL45" s="27"/>
      <c r="AM45" s="27"/>
      <c r="AN45" s="27"/>
      <c r="AO45" s="27"/>
      <c r="AP45" s="27"/>
      <c r="AQ45" s="27"/>
      <c r="AR45" s="27" t="s">
        <v>53</v>
      </c>
      <c r="AS45" s="27"/>
      <c r="AT45" s="27"/>
      <c r="AU45" s="27"/>
      <c r="AV45" s="26">
        <f>-5305.74</f>
        <v>-5305.74</v>
      </c>
      <c r="AW45" s="26"/>
      <c r="AX45" s="26"/>
      <c r="AY45" s="26"/>
      <c r="AZ45" s="26"/>
      <c r="BA45" s="26"/>
      <c r="BB45" s="26"/>
      <c r="BC45" s="26"/>
      <c r="BD45" s="28">
        <f>20357.96</f>
        <v>20357.96</v>
      </c>
      <c r="BE45" s="28"/>
      <c r="BF45" s="28"/>
    </row>
    <row r="46" spans="1:58" s="1" customFormat="1" ht="14.1" customHeight="1">
      <c r="A46" s="25" t="s">
        <v>97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6" t="s">
        <v>98</v>
      </c>
      <c r="N46" s="6"/>
      <c r="O46" s="6"/>
      <c r="P46" s="6" t="s">
        <v>89</v>
      </c>
      <c r="Q46" s="6"/>
      <c r="R46" s="27" t="s">
        <v>53</v>
      </c>
      <c r="S46" s="27"/>
      <c r="T46" s="27"/>
      <c r="U46" s="27"/>
      <c r="V46" s="27"/>
      <c r="W46" s="27"/>
      <c r="X46" s="26">
        <f>-218978.82</f>
        <v>-218978.82</v>
      </c>
      <c r="Y46" s="26"/>
      <c r="Z46" s="26"/>
      <c r="AA46" s="26"/>
      <c r="AB46" s="26"/>
      <c r="AC46" s="26">
        <f>-198521.02</f>
        <v>-198521.02</v>
      </c>
      <c r="AD46" s="26"/>
      <c r="AE46" s="26"/>
      <c r="AF46" s="26"/>
      <c r="AG46" s="26"/>
      <c r="AH46" s="26"/>
      <c r="AI46" s="26"/>
      <c r="AJ46" s="26">
        <f>-198521.02</f>
        <v>-198521.02</v>
      </c>
      <c r="AK46" s="26"/>
      <c r="AL46" s="26"/>
      <c r="AM46" s="26"/>
      <c r="AN46" s="26"/>
      <c r="AO46" s="26"/>
      <c r="AP46" s="26"/>
      <c r="AQ46" s="26"/>
      <c r="AR46" s="27" t="s">
        <v>53</v>
      </c>
      <c r="AS46" s="27"/>
      <c r="AT46" s="27"/>
      <c r="AU46" s="27"/>
      <c r="AV46" s="26">
        <f>-616020.86</f>
        <v>-616020.86</v>
      </c>
      <c r="AW46" s="26"/>
      <c r="AX46" s="26"/>
      <c r="AY46" s="26"/>
      <c r="AZ46" s="26"/>
      <c r="BA46" s="26"/>
      <c r="BB46" s="26"/>
      <c r="BC46" s="26"/>
      <c r="BD46" s="42" t="s">
        <v>65</v>
      </c>
      <c r="BE46" s="42"/>
      <c r="BF46" s="42"/>
    </row>
    <row r="47" spans="1:58" s="1" customFormat="1" ht="14.1" customHeight="1">
      <c r="A47" s="25" t="s">
        <v>99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6" t="s">
        <v>100</v>
      </c>
      <c r="N47" s="6"/>
      <c r="O47" s="6"/>
      <c r="P47" s="6" t="s">
        <v>92</v>
      </c>
      <c r="Q47" s="6"/>
      <c r="R47" s="27" t="s">
        <v>53</v>
      </c>
      <c r="S47" s="27"/>
      <c r="T47" s="27"/>
      <c r="U47" s="27"/>
      <c r="V47" s="27"/>
      <c r="W47" s="27"/>
      <c r="X47" s="26">
        <f>213673.08</f>
        <v>213673.08</v>
      </c>
      <c r="Y47" s="26"/>
      <c r="Z47" s="26"/>
      <c r="AA47" s="26"/>
      <c r="AB47" s="26"/>
      <c r="AC47" s="26">
        <f>198521.02</f>
        <v>198521.02</v>
      </c>
      <c r="AD47" s="26"/>
      <c r="AE47" s="26"/>
      <c r="AF47" s="26"/>
      <c r="AG47" s="26"/>
      <c r="AH47" s="26"/>
      <c r="AI47" s="26"/>
      <c r="AJ47" s="26">
        <f>198521.02</f>
        <v>198521.02</v>
      </c>
      <c r="AK47" s="26"/>
      <c r="AL47" s="26"/>
      <c r="AM47" s="26"/>
      <c r="AN47" s="26"/>
      <c r="AO47" s="26"/>
      <c r="AP47" s="26"/>
      <c r="AQ47" s="26"/>
      <c r="AR47" s="27" t="s">
        <v>53</v>
      </c>
      <c r="AS47" s="27"/>
      <c r="AT47" s="27"/>
      <c r="AU47" s="27"/>
      <c r="AV47" s="26">
        <f>610715.12</f>
        <v>610715.12</v>
      </c>
      <c r="AW47" s="26"/>
      <c r="AX47" s="26"/>
      <c r="AY47" s="26"/>
      <c r="AZ47" s="26"/>
      <c r="BA47" s="26"/>
      <c r="BB47" s="26"/>
      <c r="BC47" s="26"/>
      <c r="BD47" s="42" t="s">
        <v>65</v>
      </c>
      <c r="BE47" s="42"/>
      <c r="BF47" s="42"/>
    </row>
    <row r="48" spans="1:58" s="1" customFormat="1" ht="24" customHeight="1">
      <c r="A48" s="29" t="s">
        <v>101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6" t="s">
        <v>102</v>
      </c>
      <c r="N48" s="6"/>
      <c r="O48" s="6"/>
      <c r="P48" s="6" t="s">
        <v>65</v>
      </c>
      <c r="Q48" s="6"/>
      <c r="R48" s="27" t="s">
        <v>53</v>
      </c>
      <c r="S48" s="27"/>
      <c r="T48" s="27"/>
      <c r="U48" s="27"/>
      <c r="V48" s="27"/>
      <c r="W48" s="27"/>
      <c r="X48" s="26">
        <f>146321.02</f>
        <v>146321.01999999999</v>
      </c>
      <c r="Y48" s="26"/>
      <c r="Z48" s="26"/>
      <c r="AA48" s="26"/>
      <c r="AB48" s="26"/>
      <c r="AC48" s="27" t="s">
        <v>53</v>
      </c>
      <c r="AD48" s="27"/>
      <c r="AE48" s="27"/>
      <c r="AF48" s="27"/>
      <c r="AG48" s="27"/>
      <c r="AH48" s="27"/>
      <c r="AI48" s="27"/>
      <c r="AJ48" s="26">
        <f>-146321.02</f>
        <v>-146321.01999999999</v>
      </c>
      <c r="AK48" s="26"/>
      <c r="AL48" s="26"/>
      <c r="AM48" s="26"/>
      <c r="AN48" s="26"/>
      <c r="AO48" s="26"/>
      <c r="AP48" s="26"/>
      <c r="AQ48" s="26"/>
      <c r="AR48" s="27" t="s">
        <v>53</v>
      </c>
      <c r="AS48" s="27"/>
      <c r="AT48" s="27"/>
      <c r="AU48" s="27"/>
      <c r="AV48" s="27" t="s">
        <v>53</v>
      </c>
      <c r="AW48" s="27"/>
      <c r="AX48" s="27"/>
      <c r="AY48" s="27"/>
      <c r="AZ48" s="27"/>
      <c r="BA48" s="27"/>
      <c r="BB48" s="27"/>
      <c r="BC48" s="27"/>
      <c r="BD48" s="39" t="s">
        <v>53</v>
      </c>
      <c r="BE48" s="39"/>
      <c r="BF48" s="39"/>
    </row>
    <row r="49" spans="1:58" s="1" customFormat="1" ht="24" customHeight="1">
      <c r="A49" s="25" t="s">
        <v>103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6" t="s">
        <v>104</v>
      </c>
      <c r="N49" s="6"/>
      <c r="O49" s="6"/>
      <c r="P49" s="6" t="s">
        <v>89</v>
      </c>
      <c r="Q49" s="6"/>
      <c r="R49" s="27" t="s">
        <v>53</v>
      </c>
      <c r="S49" s="27"/>
      <c r="T49" s="27"/>
      <c r="U49" s="27"/>
      <c r="V49" s="27"/>
      <c r="W49" s="27"/>
      <c r="X49" s="26">
        <f>172421.02</f>
        <v>172421.02</v>
      </c>
      <c r="Y49" s="26"/>
      <c r="Z49" s="26"/>
      <c r="AA49" s="26"/>
      <c r="AB49" s="26"/>
      <c r="AC49" s="26">
        <f>198521.02</f>
        <v>198521.02</v>
      </c>
      <c r="AD49" s="26"/>
      <c r="AE49" s="26"/>
      <c r="AF49" s="26"/>
      <c r="AG49" s="26"/>
      <c r="AH49" s="26"/>
      <c r="AI49" s="26"/>
      <c r="AJ49" s="26">
        <f>26100</f>
        <v>26100</v>
      </c>
      <c r="AK49" s="26"/>
      <c r="AL49" s="26"/>
      <c r="AM49" s="26"/>
      <c r="AN49" s="26"/>
      <c r="AO49" s="26"/>
      <c r="AP49" s="26"/>
      <c r="AQ49" s="26"/>
      <c r="AR49" s="27" t="s">
        <v>53</v>
      </c>
      <c r="AS49" s="27"/>
      <c r="AT49" s="27"/>
      <c r="AU49" s="27"/>
      <c r="AV49" s="26">
        <f>397042.04</f>
        <v>397042.04</v>
      </c>
      <c r="AW49" s="26"/>
      <c r="AX49" s="26"/>
      <c r="AY49" s="26"/>
      <c r="AZ49" s="26"/>
      <c r="BA49" s="26"/>
      <c r="BB49" s="26"/>
      <c r="BC49" s="26"/>
      <c r="BD49" s="42" t="s">
        <v>65</v>
      </c>
      <c r="BE49" s="42"/>
      <c r="BF49" s="42"/>
    </row>
    <row r="50" spans="1:58" s="1" customFormat="1" ht="14.1" customHeight="1">
      <c r="A50" s="25" t="s">
        <v>105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6" t="s">
        <v>106</v>
      </c>
      <c r="N50" s="6"/>
      <c r="O50" s="6"/>
      <c r="P50" s="6" t="s">
        <v>92</v>
      </c>
      <c r="Q50" s="6"/>
      <c r="R50" s="27" t="s">
        <v>53</v>
      </c>
      <c r="S50" s="27"/>
      <c r="T50" s="27"/>
      <c r="U50" s="27"/>
      <c r="V50" s="27"/>
      <c r="W50" s="27"/>
      <c r="X50" s="26">
        <f>-26100</f>
        <v>-26100</v>
      </c>
      <c r="Y50" s="26"/>
      <c r="Z50" s="26"/>
      <c r="AA50" s="26"/>
      <c r="AB50" s="26"/>
      <c r="AC50" s="26">
        <f>-198521.02</f>
        <v>-198521.02</v>
      </c>
      <c r="AD50" s="26"/>
      <c r="AE50" s="26"/>
      <c r="AF50" s="26"/>
      <c r="AG50" s="26"/>
      <c r="AH50" s="26"/>
      <c r="AI50" s="26"/>
      <c r="AJ50" s="26">
        <f>-172421.02</f>
        <v>-172421.02</v>
      </c>
      <c r="AK50" s="26"/>
      <c r="AL50" s="26"/>
      <c r="AM50" s="26"/>
      <c r="AN50" s="26"/>
      <c r="AO50" s="26"/>
      <c r="AP50" s="26"/>
      <c r="AQ50" s="26"/>
      <c r="AR50" s="27" t="s">
        <v>53</v>
      </c>
      <c r="AS50" s="27"/>
      <c r="AT50" s="27"/>
      <c r="AU50" s="27"/>
      <c r="AV50" s="26">
        <f>-397042.04</f>
        <v>-397042.04</v>
      </c>
      <c r="AW50" s="26"/>
      <c r="AX50" s="26"/>
      <c r="AY50" s="26"/>
      <c r="AZ50" s="26"/>
      <c r="BA50" s="26"/>
      <c r="BB50" s="26"/>
      <c r="BC50" s="26"/>
      <c r="BD50" s="42" t="s">
        <v>65</v>
      </c>
      <c r="BE50" s="42"/>
      <c r="BF50" s="42"/>
    </row>
    <row r="51" spans="1:58" s="1" customFormat="1" ht="9.9499999999999993" customHeight="1">
      <c r="A51" s="46" t="s">
        <v>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7" t="s">
        <v>0</v>
      </c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</row>
    <row r="52" spans="1:58" s="1" customFormat="1" ht="14.1" customHeight="1">
      <c r="A52" s="3" t="s">
        <v>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5" t="s">
        <v>107</v>
      </c>
      <c r="BD52" s="5"/>
      <c r="BE52" s="5"/>
      <c r="BF52" s="5"/>
    </row>
    <row r="53" spans="1:58" s="1" customFormat="1" ht="12" customHeight="1">
      <c r="A53" s="20" t="s">
        <v>29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2" t="s">
        <v>30</v>
      </c>
      <c r="N53" s="22"/>
      <c r="O53" s="22"/>
      <c r="P53" s="22" t="s">
        <v>31</v>
      </c>
      <c r="Q53" s="22"/>
      <c r="R53" s="22" t="s">
        <v>32</v>
      </c>
      <c r="S53" s="22"/>
      <c r="T53" s="22"/>
      <c r="U53" s="22"/>
      <c r="V53" s="22"/>
      <c r="W53" s="22"/>
      <c r="X53" s="22" t="s">
        <v>33</v>
      </c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 t="s">
        <v>39</v>
      </c>
      <c r="BE53" s="22"/>
      <c r="BF53" s="22"/>
    </row>
    <row r="54" spans="1:58" s="1" customFormat="1" ht="26.1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 t="s">
        <v>34</v>
      </c>
      <c r="Y54" s="22"/>
      <c r="Z54" s="22"/>
      <c r="AA54" s="22"/>
      <c r="AB54" s="22"/>
      <c r="AC54" s="22" t="s">
        <v>35</v>
      </c>
      <c r="AD54" s="22"/>
      <c r="AE54" s="22"/>
      <c r="AF54" s="22"/>
      <c r="AG54" s="22"/>
      <c r="AH54" s="22"/>
      <c r="AI54" s="22"/>
      <c r="AJ54" s="22" t="s">
        <v>36</v>
      </c>
      <c r="AK54" s="22"/>
      <c r="AL54" s="22"/>
      <c r="AM54" s="22"/>
      <c r="AN54" s="22"/>
      <c r="AO54" s="22"/>
      <c r="AP54" s="22"/>
      <c r="AQ54" s="22"/>
      <c r="AR54" s="22" t="s">
        <v>37</v>
      </c>
      <c r="AS54" s="22"/>
      <c r="AT54" s="22"/>
      <c r="AU54" s="22"/>
      <c r="AV54" s="22" t="s">
        <v>38</v>
      </c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pans="1:58" s="1" customFormat="1" ht="12.95" customHeight="1">
      <c r="A55" s="19" t="s">
        <v>40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3" t="s">
        <v>41</v>
      </c>
      <c r="N55" s="23"/>
      <c r="O55" s="23"/>
      <c r="P55" s="23" t="s">
        <v>42</v>
      </c>
      <c r="Q55" s="23"/>
      <c r="R55" s="23" t="s">
        <v>43</v>
      </c>
      <c r="S55" s="23"/>
      <c r="T55" s="23"/>
      <c r="U55" s="23"/>
      <c r="V55" s="23"/>
      <c r="W55" s="23"/>
      <c r="X55" s="23" t="s">
        <v>44</v>
      </c>
      <c r="Y55" s="23"/>
      <c r="Z55" s="23"/>
      <c r="AA55" s="23"/>
      <c r="AB55" s="23"/>
      <c r="AC55" s="23" t="s">
        <v>45</v>
      </c>
      <c r="AD55" s="23"/>
      <c r="AE55" s="23"/>
      <c r="AF55" s="23"/>
      <c r="AG55" s="23"/>
      <c r="AH55" s="23"/>
      <c r="AI55" s="23"/>
      <c r="AJ55" s="23" t="s">
        <v>46</v>
      </c>
      <c r="AK55" s="23"/>
      <c r="AL55" s="23"/>
      <c r="AM55" s="23"/>
      <c r="AN55" s="23"/>
      <c r="AO55" s="23"/>
      <c r="AP55" s="23"/>
      <c r="AQ55" s="23"/>
      <c r="AR55" s="23" t="s">
        <v>47</v>
      </c>
      <c r="AS55" s="23"/>
      <c r="AT55" s="23"/>
      <c r="AU55" s="23"/>
      <c r="AV55" s="23" t="s">
        <v>48</v>
      </c>
      <c r="AW55" s="23"/>
      <c r="AX55" s="23"/>
      <c r="AY55" s="23"/>
      <c r="AZ55" s="23"/>
      <c r="BA55" s="23"/>
      <c r="BB55" s="23"/>
      <c r="BC55" s="23"/>
      <c r="BD55" s="23" t="s">
        <v>49</v>
      </c>
      <c r="BE55" s="23"/>
      <c r="BF55" s="23"/>
    </row>
    <row r="56" spans="1:58" s="1" customFormat="1" ht="14.1" customHeight="1">
      <c r="A56" s="29" t="s">
        <v>108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6" t="s">
        <v>109</v>
      </c>
      <c r="N56" s="6"/>
      <c r="O56" s="6"/>
      <c r="P56" s="6" t="s">
        <v>65</v>
      </c>
      <c r="Q56" s="6"/>
      <c r="R56" s="27" t="s">
        <v>53</v>
      </c>
      <c r="S56" s="27"/>
      <c r="T56" s="27"/>
      <c r="U56" s="27"/>
      <c r="V56" s="27"/>
      <c r="W56" s="27"/>
      <c r="X56" s="27" t="s">
        <v>53</v>
      </c>
      <c r="Y56" s="27"/>
      <c r="Z56" s="27"/>
      <c r="AA56" s="27"/>
      <c r="AB56" s="27"/>
      <c r="AC56" s="27" t="s">
        <v>53</v>
      </c>
      <c r="AD56" s="27"/>
      <c r="AE56" s="27"/>
      <c r="AF56" s="27"/>
      <c r="AG56" s="27"/>
      <c r="AH56" s="27"/>
      <c r="AI56" s="27"/>
      <c r="AJ56" s="27" t="s">
        <v>53</v>
      </c>
      <c r="AK56" s="27"/>
      <c r="AL56" s="27"/>
      <c r="AM56" s="27"/>
      <c r="AN56" s="27"/>
      <c r="AO56" s="27"/>
      <c r="AP56" s="27"/>
      <c r="AQ56" s="27"/>
      <c r="AR56" s="27" t="s">
        <v>53</v>
      </c>
      <c r="AS56" s="27"/>
      <c r="AT56" s="27"/>
      <c r="AU56" s="27"/>
      <c r="AV56" s="27" t="s">
        <v>53</v>
      </c>
      <c r="AW56" s="27"/>
      <c r="AX56" s="27"/>
      <c r="AY56" s="27"/>
      <c r="AZ56" s="27"/>
      <c r="BA56" s="27"/>
      <c r="BB56" s="27"/>
      <c r="BC56" s="27"/>
      <c r="BD56" s="39" t="s">
        <v>53</v>
      </c>
      <c r="BE56" s="39"/>
      <c r="BF56" s="39"/>
    </row>
    <row r="57" spans="1:58" s="1" customFormat="1" ht="33.950000000000003" customHeight="1">
      <c r="A57" s="25" t="s">
        <v>110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6" t="s">
        <v>111</v>
      </c>
      <c r="N57" s="6"/>
      <c r="O57" s="6"/>
      <c r="P57" s="6" t="s">
        <v>0</v>
      </c>
      <c r="Q57" s="6"/>
      <c r="R57" s="27" t="s">
        <v>53</v>
      </c>
      <c r="S57" s="27"/>
      <c r="T57" s="27"/>
      <c r="U57" s="27"/>
      <c r="V57" s="27"/>
      <c r="W57" s="27"/>
      <c r="X57" s="27" t="s">
        <v>53</v>
      </c>
      <c r="Y57" s="27"/>
      <c r="Z57" s="27"/>
      <c r="AA57" s="27"/>
      <c r="AB57" s="27"/>
      <c r="AC57" s="27" t="s">
        <v>53</v>
      </c>
      <c r="AD57" s="27"/>
      <c r="AE57" s="27"/>
      <c r="AF57" s="27"/>
      <c r="AG57" s="27"/>
      <c r="AH57" s="27"/>
      <c r="AI57" s="27"/>
      <c r="AJ57" s="27" t="s">
        <v>53</v>
      </c>
      <c r="AK57" s="27"/>
      <c r="AL57" s="27"/>
      <c r="AM57" s="27"/>
      <c r="AN57" s="27"/>
      <c r="AO57" s="27"/>
      <c r="AP57" s="27"/>
      <c r="AQ57" s="27"/>
      <c r="AR57" s="27" t="s">
        <v>53</v>
      </c>
      <c r="AS57" s="27"/>
      <c r="AT57" s="27"/>
      <c r="AU57" s="27"/>
      <c r="AV57" s="27" t="s">
        <v>53</v>
      </c>
      <c r="AW57" s="27"/>
      <c r="AX57" s="27"/>
      <c r="AY57" s="27"/>
      <c r="AZ57" s="27"/>
      <c r="BA57" s="27"/>
      <c r="BB57" s="27"/>
      <c r="BC57" s="27"/>
      <c r="BD57" s="39" t="s">
        <v>53</v>
      </c>
      <c r="BE57" s="39"/>
      <c r="BF57" s="39"/>
    </row>
    <row r="58" spans="1:58" s="1" customFormat="1" ht="24" customHeight="1">
      <c r="A58" s="25" t="s">
        <v>112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6" t="s">
        <v>113</v>
      </c>
      <c r="N58" s="6"/>
      <c r="O58" s="6"/>
      <c r="P58" s="6" t="s">
        <v>0</v>
      </c>
      <c r="Q58" s="6"/>
      <c r="R58" s="27" t="s">
        <v>53</v>
      </c>
      <c r="S58" s="27"/>
      <c r="T58" s="27"/>
      <c r="U58" s="27"/>
      <c r="V58" s="27"/>
      <c r="W58" s="27"/>
      <c r="X58" s="27" t="s">
        <v>53</v>
      </c>
      <c r="Y58" s="27"/>
      <c r="Z58" s="27"/>
      <c r="AA58" s="27"/>
      <c r="AB58" s="27"/>
      <c r="AC58" s="27" t="s">
        <v>53</v>
      </c>
      <c r="AD58" s="27"/>
      <c r="AE58" s="27"/>
      <c r="AF58" s="27"/>
      <c r="AG58" s="27"/>
      <c r="AH58" s="27"/>
      <c r="AI58" s="27"/>
      <c r="AJ58" s="27" t="s">
        <v>53</v>
      </c>
      <c r="AK58" s="27"/>
      <c r="AL58" s="27"/>
      <c r="AM58" s="27"/>
      <c r="AN58" s="27"/>
      <c r="AO58" s="27"/>
      <c r="AP58" s="27"/>
      <c r="AQ58" s="27"/>
      <c r="AR58" s="27" t="s">
        <v>53</v>
      </c>
      <c r="AS58" s="27"/>
      <c r="AT58" s="27"/>
      <c r="AU58" s="27"/>
      <c r="AV58" s="27" t="s">
        <v>53</v>
      </c>
      <c r="AW58" s="27"/>
      <c r="AX58" s="27"/>
      <c r="AY58" s="27"/>
      <c r="AZ58" s="27"/>
      <c r="BA58" s="27"/>
      <c r="BB58" s="27"/>
      <c r="BC58" s="27"/>
      <c r="BD58" s="39" t="s">
        <v>53</v>
      </c>
      <c r="BE58" s="39"/>
      <c r="BF58" s="39"/>
    </row>
    <row r="59" spans="1:58" s="1" customFormat="1" ht="24" customHeight="1">
      <c r="A59" s="29" t="s">
        <v>114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6" t="s">
        <v>115</v>
      </c>
      <c r="N59" s="6"/>
      <c r="O59" s="6"/>
      <c r="P59" s="6" t="s">
        <v>65</v>
      </c>
      <c r="Q59" s="6"/>
      <c r="R59" s="27" t="s">
        <v>53</v>
      </c>
      <c r="S59" s="27"/>
      <c r="T59" s="27"/>
      <c r="U59" s="27"/>
      <c r="V59" s="27"/>
      <c r="W59" s="27"/>
      <c r="X59" s="27" t="s">
        <v>53</v>
      </c>
      <c r="Y59" s="27"/>
      <c r="Z59" s="27"/>
      <c r="AA59" s="27"/>
      <c r="AB59" s="27"/>
      <c r="AC59" s="27" t="s">
        <v>53</v>
      </c>
      <c r="AD59" s="27"/>
      <c r="AE59" s="27"/>
      <c r="AF59" s="27"/>
      <c r="AG59" s="27"/>
      <c r="AH59" s="27"/>
      <c r="AI59" s="27"/>
      <c r="AJ59" s="27" t="s">
        <v>53</v>
      </c>
      <c r="AK59" s="27"/>
      <c r="AL59" s="27"/>
      <c r="AM59" s="27"/>
      <c r="AN59" s="27"/>
      <c r="AO59" s="27"/>
      <c r="AP59" s="27"/>
      <c r="AQ59" s="27"/>
      <c r="AR59" s="27" t="s">
        <v>53</v>
      </c>
      <c r="AS59" s="27"/>
      <c r="AT59" s="27"/>
      <c r="AU59" s="27"/>
      <c r="AV59" s="27" t="s">
        <v>53</v>
      </c>
      <c r="AW59" s="27"/>
      <c r="AX59" s="27"/>
      <c r="AY59" s="27"/>
      <c r="AZ59" s="27"/>
      <c r="BA59" s="27"/>
      <c r="BB59" s="27"/>
      <c r="BC59" s="27"/>
      <c r="BD59" s="39" t="s">
        <v>53</v>
      </c>
      <c r="BE59" s="39"/>
      <c r="BF59" s="39"/>
    </row>
    <row r="60" spans="1:58" s="1" customFormat="1" ht="45" customHeight="1">
      <c r="A60" s="25" t="s">
        <v>116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6" t="s">
        <v>117</v>
      </c>
      <c r="N60" s="6"/>
      <c r="O60" s="6"/>
      <c r="P60" s="6" t="s">
        <v>0</v>
      </c>
      <c r="Q60" s="6"/>
      <c r="R60" s="27" t="s">
        <v>53</v>
      </c>
      <c r="S60" s="27"/>
      <c r="T60" s="27"/>
      <c r="U60" s="27"/>
      <c r="V60" s="27"/>
      <c r="W60" s="27"/>
      <c r="X60" s="27" t="s">
        <v>53</v>
      </c>
      <c r="Y60" s="27"/>
      <c r="Z60" s="27"/>
      <c r="AA60" s="27"/>
      <c r="AB60" s="27"/>
      <c r="AC60" s="27" t="s">
        <v>53</v>
      </c>
      <c r="AD60" s="27"/>
      <c r="AE60" s="27"/>
      <c r="AF60" s="27"/>
      <c r="AG60" s="27"/>
      <c r="AH60" s="27"/>
      <c r="AI60" s="27"/>
      <c r="AJ60" s="27" t="s">
        <v>53</v>
      </c>
      <c r="AK60" s="27"/>
      <c r="AL60" s="27"/>
      <c r="AM60" s="27"/>
      <c r="AN60" s="27"/>
      <c r="AO60" s="27"/>
      <c r="AP60" s="27"/>
      <c r="AQ60" s="27"/>
      <c r="AR60" s="27" t="s">
        <v>53</v>
      </c>
      <c r="AS60" s="27"/>
      <c r="AT60" s="27"/>
      <c r="AU60" s="27"/>
      <c r="AV60" s="27" t="s">
        <v>53</v>
      </c>
      <c r="AW60" s="27"/>
      <c r="AX60" s="27"/>
      <c r="AY60" s="27"/>
      <c r="AZ60" s="27"/>
      <c r="BA60" s="27"/>
      <c r="BB60" s="27"/>
      <c r="BC60" s="27"/>
      <c r="BD60" s="39" t="s">
        <v>53</v>
      </c>
      <c r="BE60" s="39"/>
      <c r="BF60" s="39"/>
    </row>
    <row r="61" spans="1:58" s="1" customFormat="1" ht="33.950000000000003" customHeight="1">
      <c r="A61" s="25" t="s">
        <v>118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6" t="s">
        <v>119</v>
      </c>
      <c r="N61" s="6"/>
      <c r="O61" s="6"/>
      <c r="P61" s="6" t="s">
        <v>0</v>
      </c>
      <c r="Q61" s="6"/>
      <c r="R61" s="27" t="s">
        <v>53</v>
      </c>
      <c r="S61" s="27"/>
      <c r="T61" s="27"/>
      <c r="U61" s="27"/>
      <c r="V61" s="27"/>
      <c r="W61" s="27"/>
      <c r="X61" s="27" t="s">
        <v>53</v>
      </c>
      <c r="Y61" s="27"/>
      <c r="Z61" s="27"/>
      <c r="AA61" s="27"/>
      <c r="AB61" s="27"/>
      <c r="AC61" s="27" t="s">
        <v>53</v>
      </c>
      <c r="AD61" s="27"/>
      <c r="AE61" s="27"/>
      <c r="AF61" s="27"/>
      <c r="AG61" s="27"/>
      <c r="AH61" s="27"/>
      <c r="AI61" s="27"/>
      <c r="AJ61" s="27" t="s">
        <v>53</v>
      </c>
      <c r="AK61" s="27"/>
      <c r="AL61" s="27"/>
      <c r="AM61" s="27"/>
      <c r="AN61" s="27"/>
      <c r="AO61" s="27"/>
      <c r="AP61" s="27"/>
      <c r="AQ61" s="27"/>
      <c r="AR61" s="27" t="s">
        <v>53</v>
      </c>
      <c r="AS61" s="27"/>
      <c r="AT61" s="27"/>
      <c r="AU61" s="27"/>
      <c r="AV61" s="27" t="s">
        <v>53</v>
      </c>
      <c r="AW61" s="27"/>
      <c r="AX61" s="27"/>
      <c r="AY61" s="27"/>
      <c r="AZ61" s="27"/>
      <c r="BA61" s="27"/>
      <c r="BB61" s="27"/>
      <c r="BC61" s="27"/>
      <c r="BD61" s="39" t="s">
        <v>53</v>
      </c>
      <c r="BE61" s="39"/>
      <c r="BF61" s="39"/>
    </row>
    <row r="62" spans="1:58" s="1" customFormat="1" ht="14.1" customHeight="1">
      <c r="A62" s="3" t="s">
        <v>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48" t="s">
        <v>0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</row>
    <row r="63" spans="1:58" s="1" customFormat="1" ht="14.1" customHeight="1">
      <c r="A63" s="3" t="s">
        <v>120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s="1" customFormat="1" ht="12" customHeight="1">
      <c r="A64" s="20" t="s">
        <v>29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2" t="s">
        <v>30</v>
      </c>
      <c r="N64" s="22"/>
      <c r="O64" s="22" t="s">
        <v>31</v>
      </c>
      <c r="P64" s="22"/>
      <c r="Q64" s="22"/>
      <c r="R64" s="22" t="s">
        <v>121</v>
      </c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</row>
    <row r="65" spans="1:58" s="1" customFormat="1" ht="21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2"/>
      <c r="N65" s="22"/>
      <c r="O65" s="22"/>
      <c r="P65" s="22"/>
      <c r="Q65" s="22"/>
      <c r="R65" s="22" t="s">
        <v>34</v>
      </c>
      <c r="S65" s="22"/>
      <c r="T65" s="22"/>
      <c r="U65" s="22"/>
      <c r="V65" s="22"/>
      <c r="W65" s="22"/>
      <c r="X65" s="22"/>
      <c r="Y65" s="22" t="s">
        <v>35</v>
      </c>
      <c r="Z65" s="22"/>
      <c r="AA65" s="22"/>
      <c r="AB65" s="22"/>
      <c r="AC65" s="22"/>
      <c r="AD65" s="22" t="s">
        <v>36</v>
      </c>
      <c r="AE65" s="22"/>
      <c r="AF65" s="22"/>
      <c r="AG65" s="22"/>
      <c r="AH65" s="22"/>
      <c r="AI65" s="22"/>
      <c r="AJ65" s="22"/>
      <c r="AK65" s="22"/>
      <c r="AL65" s="22" t="s">
        <v>37</v>
      </c>
      <c r="AM65" s="22"/>
      <c r="AN65" s="22"/>
      <c r="AO65" s="22"/>
      <c r="AP65" s="22"/>
      <c r="AQ65" s="22"/>
      <c r="AR65" s="22"/>
      <c r="AS65" s="22" t="s">
        <v>38</v>
      </c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</row>
    <row r="66" spans="1:58" s="1" customFormat="1" ht="12.95" customHeight="1">
      <c r="A66" s="19" t="s">
        <v>40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1" t="s">
        <v>41</v>
      </c>
      <c r="N66" s="21"/>
      <c r="O66" s="21" t="s">
        <v>42</v>
      </c>
      <c r="P66" s="21"/>
      <c r="Q66" s="21"/>
      <c r="R66" s="21" t="s">
        <v>43</v>
      </c>
      <c r="S66" s="21"/>
      <c r="T66" s="21"/>
      <c r="U66" s="21"/>
      <c r="V66" s="21"/>
      <c r="W66" s="21"/>
      <c r="X66" s="21"/>
      <c r="Y66" s="21" t="s">
        <v>44</v>
      </c>
      <c r="Z66" s="21"/>
      <c r="AA66" s="21"/>
      <c r="AB66" s="21"/>
      <c r="AC66" s="21"/>
      <c r="AD66" s="21" t="s">
        <v>45</v>
      </c>
      <c r="AE66" s="21"/>
      <c r="AF66" s="21"/>
      <c r="AG66" s="21"/>
      <c r="AH66" s="21"/>
      <c r="AI66" s="21"/>
      <c r="AJ66" s="21"/>
      <c r="AK66" s="21"/>
      <c r="AL66" s="21" t="s">
        <v>46</v>
      </c>
      <c r="AM66" s="21"/>
      <c r="AN66" s="21"/>
      <c r="AO66" s="21"/>
      <c r="AP66" s="21"/>
      <c r="AQ66" s="21"/>
      <c r="AR66" s="21"/>
      <c r="AS66" s="21" t="s">
        <v>47</v>
      </c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</row>
    <row r="67" spans="1:58" s="1" customFormat="1" ht="24" customHeight="1">
      <c r="A67" s="49" t="s">
        <v>122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50" t="s">
        <v>123</v>
      </c>
      <c r="N67" s="50"/>
      <c r="O67" s="51" t="s">
        <v>65</v>
      </c>
      <c r="P67" s="51"/>
      <c r="Q67" s="51"/>
      <c r="R67" s="52" t="s">
        <v>53</v>
      </c>
      <c r="S67" s="52"/>
      <c r="T67" s="52"/>
      <c r="U67" s="52"/>
      <c r="V67" s="52"/>
      <c r="W67" s="52"/>
      <c r="X67" s="52"/>
      <c r="Y67" s="52" t="s">
        <v>53</v>
      </c>
      <c r="Z67" s="52"/>
      <c r="AA67" s="52"/>
      <c r="AB67" s="52"/>
      <c r="AC67" s="52"/>
      <c r="AD67" s="52" t="s">
        <v>53</v>
      </c>
      <c r="AE67" s="52"/>
      <c r="AF67" s="52"/>
      <c r="AG67" s="52"/>
      <c r="AH67" s="52"/>
      <c r="AI67" s="52"/>
      <c r="AJ67" s="52"/>
      <c r="AK67" s="52"/>
      <c r="AL67" s="52" t="s">
        <v>53</v>
      </c>
      <c r="AM67" s="52"/>
      <c r="AN67" s="52"/>
      <c r="AO67" s="52"/>
      <c r="AP67" s="52"/>
      <c r="AQ67" s="52"/>
      <c r="AR67" s="52"/>
      <c r="AS67" s="53" t="s">
        <v>53</v>
      </c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</row>
    <row r="68" spans="1:58" s="1" customFormat="1" ht="14.1" customHeight="1">
      <c r="A68" s="54" t="s">
        <v>124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5" t="s">
        <v>0</v>
      </c>
      <c r="N68" s="55"/>
      <c r="O68" s="54" t="s">
        <v>0</v>
      </c>
      <c r="P68" s="54"/>
      <c r="Q68" s="54"/>
      <c r="R68" s="54" t="s">
        <v>0</v>
      </c>
      <c r="S68" s="54"/>
      <c r="T68" s="54"/>
      <c r="U68" s="54"/>
      <c r="V68" s="54"/>
      <c r="W68" s="54"/>
      <c r="X68" s="54"/>
      <c r="Y68" s="54" t="s">
        <v>0</v>
      </c>
      <c r="Z68" s="54"/>
      <c r="AA68" s="54"/>
      <c r="AB68" s="54"/>
      <c r="AC68" s="54"/>
      <c r="AD68" s="54" t="s">
        <v>0</v>
      </c>
      <c r="AE68" s="54"/>
      <c r="AF68" s="54"/>
      <c r="AG68" s="54"/>
      <c r="AH68" s="54"/>
      <c r="AI68" s="54"/>
      <c r="AJ68" s="54"/>
      <c r="AK68" s="54"/>
      <c r="AL68" s="54" t="s">
        <v>0</v>
      </c>
      <c r="AM68" s="54"/>
      <c r="AN68" s="54"/>
      <c r="AO68" s="54"/>
      <c r="AP68" s="54"/>
      <c r="AQ68" s="54"/>
      <c r="AR68" s="54"/>
      <c r="AS68" s="56" t="s">
        <v>0</v>
      </c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</row>
    <row r="69" spans="1:58" s="1" customFormat="1" ht="14.1" customHeight="1">
      <c r="A69" s="54" t="s">
        <v>0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5" t="s">
        <v>125</v>
      </c>
      <c r="N69" s="55"/>
      <c r="O69" s="6" t="s">
        <v>0</v>
      </c>
      <c r="P69" s="6"/>
      <c r="Q69" s="6"/>
      <c r="R69" s="27" t="s">
        <v>53</v>
      </c>
      <c r="S69" s="27"/>
      <c r="T69" s="27"/>
      <c r="U69" s="27"/>
      <c r="V69" s="27"/>
      <c r="W69" s="27"/>
      <c r="X69" s="27"/>
      <c r="Y69" s="27" t="s">
        <v>53</v>
      </c>
      <c r="Z69" s="27"/>
      <c r="AA69" s="27"/>
      <c r="AB69" s="27"/>
      <c r="AC69" s="27"/>
      <c r="AD69" s="27" t="s">
        <v>53</v>
      </c>
      <c r="AE69" s="27"/>
      <c r="AF69" s="27"/>
      <c r="AG69" s="27"/>
      <c r="AH69" s="27"/>
      <c r="AI69" s="27"/>
      <c r="AJ69" s="27"/>
      <c r="AK69" s="27"/>
      <c r="AL69" s="27" t="s">
        <v>53</v>
      </c>
      <c r="AM69" s="27"/>
      <c r="AN69" s="27"/>
      <c r="AO69" s="27"/>
      <c r="AP69" s="27"/>
      <c r="AQ69" s="27"/>
      <c r="AR69" s="27"/>
      <c r="AS69" s="39" t="s">
        <v>53</v>
      </c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</row>
    <row r="70" spans="1:58" s="1" customFormat="1" ht="14.1" customHeight="1">
      <c r="A70" s="49" t="s">
        <v>126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55" t="s">
        <v>127</v>
      </c>
      <c r="N70" s="55"/>
      <c r="O70" s="54" t="s">
        <v>0</v>
      </c>
      <c r="P70" s="54"/>
      <c r="Q70" s="54"/>
      <c r="R70" s="27" t="s">
        <v>0</v>
      </c>
      <c r="S70" s="27"/>
      <c r="T70" s="27"/>
      <c r="U70" s="27"/>
      <c r="V70" s="27"/>
      <c r="W70" s="27"/>
      <c r="X70" s="27"/>
      <c r="Y70" s="27" t="s">
        <v>0</v>
      </c>
      <c r="Z70" s="27"/>
      <c r="AA70" s="27"/>
      <c r="AB70" s="27"/>
      <c r="AC70" s="27"/>
      <c r="AD70" s="27" t="s">
        <v>0</v>
      </c>
      <c r="AE70" s="27"/>
      <c r="AF70" s="27"/>
      <c r="AG70" s="27"/>
      <c r="AH70" s="27"/>
      <c r="AI70" s="27"/>
      <c r="AJ70" s="27"/>
      <c r="AK70" s="27"/>
      <c r="AL70" s="27" t="s">
        <v>0</v>
      </c>
      <c r="AM70" s="27"/>
      <c r="AN70" s="27"/>
      <c r="AO70" s="27"/>
      <c r="AP70" s="27"/>
      <c r="AQ70" s="27"/>
      <c r="AR70" s="27"/>
      <c r="AS70" s="39" t="s">
        <v>0</v>
      </c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</row>
    <row r="71" spans="1:58" s="1" customFormat="1" ht="14.1" customHeight="1">
      <c r="A71" s="54" t="s">
        <v>124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5" t="s">
        <v>0</v>
      </c>
      <c r="N71" s="55"/>
      <c r="O71" s="54" t="s">
        <v>0</v>
      </c>
      <c r="P71" s="54"/>
      <c r="Q71" s="54"/>
      <c r="R71" s="54" t="s">
        <v>0</v>
      </c>
      <c r="S71" s="54"/>
      <c r="T71" s="54"/>
      <c r="U71" s="54"/>
      <c r="V71" s="54"/>
      <c r="W71" s="54"/>
      <c r="X71" s="54"/>
      <c r="Y71" s="54" t="s">
        <v>0</v>
      </c>
      <c r="Z71" s="54"/>
      <c r="AA71" s="54"/>
      <c r="AB71" s="54"/>
      <c r="AC71" s="54"/>
      <c r="AD71" s="54" t="s">
        <v>0</v>
      </c>
      <c r="AE71" s="54"/>
      <c r="AF71" s="54"/>
      <c r="AG71" s="54"/>
      <c r="AH71" s="54"/>
      <c r="AI71" s="54"/>
      <c r="AJ71" s="54"/>
      <c r="AK71" s="54"/>
      <c r="AL71" s="54" t="s">
        <v>0</v>
      </c>
      <c r="AM71" s="54"/>
      <c r="AN71" s="54"/>
      <c r="AO71" s="54"/>
      <c r="AP71" s="54"/>
      <c r="AQ71" s="54"/>
      <c r="AR71" s="54"/>
      <c r="AS71" s="56" t="s">
        <v>0</v>
      </c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</row>
    <row r="72" spans="1:58" s="1" customFormat="1" ht="14.1" customHeight="1">
      <c r="A72" s="54" t="s">
        <v>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5" t="s">
        <v>128</v>
      </c>
      <c r="N72" s="55"/>
      <c r="O72" s="6" t="s">
        <v>0</v>
      </c>
      <c r="P72" s="6"/>
      <c r="Q72" s="6"/>
      <c r="R72" s="27" t="s">
        <v>53</v>
      </c>
      <c r="S72" s="27"/>
      <c r="T72" s="27"/>
      <c r="U72" s="27"/>
      <c r="V72" s="27"/>
      <c r="W72" s="27"/>
      <c r="X72" s="27"/>
      <c r="Y72" s="27" t="s">
        <v>53</v>
      </c>
      <c r="Z72" s="27"/>
      <c r="AA72" s="27"/>
      <c r="AB72" s="27"/>
      <c r="AC72" s="27"/>
      <c r="AD72" s="27" t="s">
        <v>53</v>
      </c>
      <c r="AE72" s="27"/>
      <c r="AF72" s="27"/>
      <c r="AG72" s="27"/>
      <c r="AH72" s="27"/>
      <c r="AI72" s="27"/>
      <c r="AJ72" s="27"/>
      <c r="AK72" s="27"/>
      <c r="AL72" s="27" t="s">
        <v>53</v>
      </c>
      <c r="AM72" s="27"/>
      <c r="AN72" s="27"/>
      <c r="AO72" s="27"/>
      <c r="AP72" s="27"/>
      <c r="AQ72" s="27"/>
      <c r="AR72" s="27"/>
      <c r="AS72" s="39" t="s">
        <v>53</v>
      </c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</row>
    <row r="73" spans="1:58" s="1" customFormat="1" ht="14.1" customHeight="1">
      <c r="A73" s="57" t="s">
        <v>0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8" t="s">
        <v>0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</row>
    <row r="74" spans="1:58" s="1" customFormat="1" ht="14.1" customHeight="1">
      <c r="A74" s="59" t="s">
        <v>129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60" t="s">
        <v>130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57" t="s">
        <v>0</v>
      </c>
      <c r="AC74" s="57"/>
      <c r="AD74" s="57"/>
      <c r="AE74" s="59" t="s">
        <v>133</v>
      </c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60" t="s">
        <v>134</v>
      </c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3" t="s">
        <v>0</v>
      </c>
    </row>
    <row r="75" spans="1:58" s="1" customFormat="1" ht="12" customHeight="1">
      <c r="A75" s="61" t="s">
        <v>0</v>
      </c>
      <c r="B75" s="61"/>
      <c r="C75" s="61"/>
      <c r="D75" s="61"/>
      <c r="E75" s="61"/>
      <c r="F75" s="61"/>
      <c r="G75" s="62" t="s">
        <v>131</v>
      </c>
      <c r="H75" s="62"/>
      <c r="I75" s="62"/>
      <c r="J75" s="62"/>
      <c r="K75" s="62"/>
      <c r="L75" s="61" t="s">
        <v>132</v>
      </c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 t="s">
        <v>0</v>
      </c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2" t="s">
        <v>131</v>
      </c>
      <c r="AQ75" s="62"/>
      <c r="AR75" s="62"/>
      <c r="AS75" s="62"/>
      <c r="AT75" s="64" t="s">
        <v>135</v>
      </c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</row>
    <row r="76" spans="1:58" s="1" customFormat="1" ht="8.1" customHeight="1">
      <c r="A76" s="65" t="s">
        <v>0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</row>
    <row r="77" spans="1:58" s="1" customFormat="1" ht="14.1" customHeight="1">
      <c r="A77" s="59" t="s">
        <v>137</v>
      </c>
      <c r="B77" s="59"/>
      <c r="C77" s="59"/>
      <c r="D77" s="59"/>
      <c r="E77" s="59"/>
      <c r="F77" s="60" t="s">
        <v>138</v>
      </c>
      <c r="G77" s="60"/>
      <c r="H77" s="60"/>
      <c r="I77" s="60"/>
      <c r="J77" s="57" t="s">
        <v>0</v>
      </c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60" t="s">
        <v>139</v>
      </c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57" t="s">
        <v>0</v>
      </c>
      <c r="AJ77" s="57"/>
      <c r="AK77" s="60" t="s">
        <v>0</v>
      </c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57" t="s">
        <v>0</v>
      </c>
      <c r="BB77" s="57"/>
      <c r="BC77" s="57"/>
      <c r="BD77" s="57"/>
      <c r="BE77" s="57"/>
      <c r="BF77" s="57"/>
    </row>
    <row r="78" spans="1:58" s="1" customFormat="1" ht="12" customHeight="1">
      <c r="A78" s="61" t="s">
        <v>0</v>
      </c>
      <c r="B78" s="61"/>
      <c r="C78" s="61"/>
      <c r="D78" s="61" t="s">
        <v>136</v>
      </c>
      <c r="E78" s="61"/>
      <c r="F78" s="61"/>
      <c r="G78" s="61"/>
      <c r="H78" s="61"/>
      <c r="I78" s="61"/>
      <c r="J78" s="61"/>
      <c r="K78" s="62" t="s">
        <v>131</v>
      </c>
      <c r="L78" s="62"/>
      <c r="M78" s="62"/>
      <c r="N78" s="62"/>
      <c r="O78" s="62"/>
      <c r="P78" s="62"/>
      <c r="Q78" s="62"/>
      <c r="R78" s="62"/>
      <c r="S78" s="62"/>
      <c r="T78" s="61" t="s">
        <v>132</v>
      </c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 t="s">
        <v>140</v>
      </c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 t="s">
        <v>0</v>
      </c>
      <c r="BB78" s="61"/>
      <c r="BC78" s="61"/>
      <c r="BD78" s="61"/>
      <c r="BE78" s="61"/>
      <c r="BF78" s="61"/>
    </row>
    <row r="79" spans="1:58" s="1" customFormat="1" ht="8.1" customHeight="1">
      <c r="A79" s="65" t="s">
        <v>0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</row>
    <row r="80" spans="1:58" s="1" customFormat="1" ht="14.1" customHeight="1">
      <c r="A80" s="66" t="s">
        <v>141</v>
      </c>
      <c r="B80" s="66"/>
      <c r="C80" s="66"/>
      <c r="D80" s="66"/>
      <c r="E80" s="66"/>
      <c r="F80" s="66"/>
      <c r="G80" s="66"/>
      <c r="H80" s="57" t="s">
        <v>0</v>
      </c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</row>
  </sheetData>
  <mergeCells count="501">
    <mergeCell ref="A79:BF79"/>
    <mergeCell ref="A80:G80"/>
    <mergeCell ref="H80:BF80"/>
    <mergeCell ref="BA77:BF77"/>
    <mergeCell ref="A78:C78"/>
    <mergeCell ref="D78:J78"/>
    <mergeCell ref="K78:S78"/>
    <mergeCell ref="T78:AJ78"/>
    <mergeCell ref="AK78:AZ78"/>
    <mergeCell ref="BA78:BF78"/>
    <mergeCell ref="A77:E77"/>
    <mergeCell ref="F77:I77"/>
    <mergeCell ref="J77:T77"/>
    <mergeCell ref="U77:AH77"/>
    <mergeCell ref="AI77:AJ77"/>
    <mergeCell ref="AK77:AZ77"/>
    <mergeCell ref="A76:BF76"/>
    <mergeCell ref="A75:F75"/>
    <mergeCell ref="G75:K75"/>
    <mergeCell ref="L75:AD75"/>
    <mergeCell ref="AE74:AT74"/>
    <mergeCell ref="AU74:BE74"/>
    <mergeCell ref="AE75:AO75"/>
    <mergeCell ref="AP75:AS75"/>
    <mergeCell ref="AT75:BF75"/>
    <mergeCell ref="AL72:AR72"/>
    <mergeCell ref="AS72:BF72"/>
    <mergeCell ref="A73:L73"/>
    <mergeCell ref="M73:BF73"/>
    <mergeCell ref="A74:M74"/>
    <mergeCell ref="N74:AA74"/>
    <mergeCell ref="AB74:AD74"/>
    <mergeCell ref="A72:L72"/>
    <mergeCell ref="M72:N72"/>
    <mergeCell ref="O72:Q72"/>
    <mergeCell ref="R72:X72"/>
    <mergeCell ref="Y72:AC72"/>
    <mergeCell ref="AD72:AK72"/>
    <mergeCell ref="AL70:AR70"/>
    <mergeCell ref="AS70:BF70"/>
    <mergeCell ref="A71:L71"/>
    <mergeCell ref="M71:N71"/>
    <mergeCell ref="O71:Q71"/>
    <mergeCell ref="R71:X71"/>
    <mergeCell ref="Y71:AC71"/>
    <mergeCell ref="AD71:AK71"/>
    <mergeCell ref="AL71:AR71"/>
    <mergeCell ref="AS71:BF71"/>
    <mergeCell ref="A70:L70"/>
    <mergeCell ref="M70:N70"/>
    <mergeCell ref="O70:Q70"/>
    <mergeCell ref="R70:X70"/>
    <mergeCell ref="Y70:AC70"/>
    <mergeCell ref="AD70:AK70"/>
    <mergeCell ref="AL68:AR68"/>
    <mergeCell ref="AS68:BF68"/>
    <mergeCell ref="A69:L69"/>
    <mergeCell ref="M69:N69"/>
    <mergeCell ref="O69:Q69"/>
    <mergeCell ref="R69:X69"/>
    <mergeCell ref="Y69:AC69"/>
    <mergeCell ref="AD69:AK69"/>
    <mergeCell ref="AL69:AR69"/>
    <mergeCell ref="AS69:BF69"/>
    <mergeCell ref="A68:L68"/>
    <mergeCell ref="M68:N68"/>
    <mergeCell ref="O68:Q68"/>
    <mergeCell ref="R68:X68"/>
    <mergeCell ref="Y68:AC68"/>
    <mergeCell ref="AD68:AK68"/>
    <mergeCell ref="AL66:AR66"/>
    <mergeCell ref="AS66:BF66"/>
    <mergeCell ref="A67:L67"/>
    <mergeCell ref="M67:N67"/>
    <mergeCell ref="O67:Q67"/>
    <mergeCell ref="R67:X67"/>
    <mergeCell ref="Y67:AC67"/>
    <mergeCell ref="AD67:AK67"/>
    <mergeCell ref="AL67:AR67"/>
    <mergeCell ref="AS67:BF67"/>
    <mergeCell ref="A66:L66"/>
    <mergeCell ref="M66:N66"/>
    <mergeCell ref="O66:Q66"/>
    <mergeCell ref="R66:X66"/>
    <mergeCell ref="Y66:AC66"/>
    <mergeCell ref="AD66:AK66"/>
    <mergeCell ref="A64:L65"/>
    <mergeCell ref="M64:N65"/>
    <mergeCell ref="O64:Q65"/>
    <mergeCell ref="R64:BF64"/>
    <mergeCell ref="R65:X65"/>
    <mergeCell ref="Y65:AC65"/>
    <mergeCell ref="AD65:AK65"/>
    <mergeCell ref="AL65:AR65"/>
    <mergeCell ref="AS65:BF65"/>
    <mergeCell ref="AR61:AU61"/>
    <mergeCell ref="AV61:BC61"/>
    <mergeCell ref="BD61:BF61"/>
    <mergeCell ref="A62:K62"/>
    <mergeCell ref="L62:BF62"/>
    <mergeCell ref="A63:BF63"/>
    <mergeCell ref="AR60:AU60"/>
    <mergeCell ref="AV60:BC60"/>
    <mergeCell ref="BD60:BF60"/>
    <mergeCell ref="A61:L61"/>
    <mergeCell ref="M61:O61"/>
    <mergeCell ref="P61:Q61"/>
    <mergeCell ref="R61:W61"/>
    <mergeCell ref="X61:AB61"/>
    <mergeCell ref="AC61:AI61"/>
    <mergeCell ref="AJ61:AQ61"/>
    <mergeCell ref="AR59:AU59"/>
    <mergeCell ref="AV59:BC59"/>
    <mergeCell ref="BD59:BF59"/>
    <mergeCell ref="A60:L60"/>
    <mergeCell ref="M60:O60"/>
    <mergeCell ref="P60:Q60"/>
    <mergeCell ref="R60:W60"/>
    <mergeCell ref="X60:AB60"/>
    <mergeCell ref="AC60:AI60"/>
    <mergeCell ref="AJ60:AQ60"/>
    <mergeCell ref="AR58:AU58"/>
    <mergeCell ref="AV58:BC58"/>
    <mergeCell ref="BD58:BF58"/>
    <mergeCell ref="A59:L59"/>
    <mergeCell ref="M59:O59"/>
    <mergeCell ref="P59:Q59"/>
    <mergeCell ref="R59:W59"/>
    <mergeCell ref="X59:AB59"/>
    <mergeCell ref="AC59:AI59"/>
    <mergeCell ref="AJ59:AQ59"/>
    <mergeCell ref="AR57:AU57"/>
    <mergeCell ref="AV57:BC57"/>
    <mergeCell ref="BD57:BF57"/>
    <mergeCell ref="A58:L58"/>
    <mergeCell ref="M58:O58"/>
    <mergeCell ref="P58:Q58"/>
    <mergeCell ref="R58:W58"/>
    <mergeCell ref="X58:AB58"/>
    <mergeCell ref="AC58:AI58"/>
    <mergeCell ref="AJ58:AQ58"/>
    <mergeCell ref="AR56:AU56"/>
    <mergeCell ref="AV56:BC56"/>
    <mergeCell ref="BD56:BF56"/>
    <mergeCell ref="A57:L57"/>
    <mergeCell ref="M57:O57"/>
    <mergeCell ref="P57:Q57"/>
    <mergeCell ref="R57:W57"/>
    <mergeCell ref="X57:AB57"/>
    <mergeCell ref="AC57:AI57"/>
    <mergeCell ref="AJ57:AQ57"/>
    <mergeCell ref="AR55:AU55"/>
    <mergeCell ref="AV55:BC55"/>
    <mergeCell ref="BD55:BF55"/>
    <mergeCell ref="A56:L56"/>
    <mergeCell ref="M56:O56"/>
    <mergeCell ref="P56:Q56"/>
    <mergeCell ref="R56:W56"/>
    <mergeCell ref="X56:AB56"/>
    <mergeCell ref="AC56:AI56"/>
    <mergeCell ref="AJ56:AQ56"/>
    <mergeCell ref="AR54:AU54"/>
    <mergeCell ref="AV54:BC54"/>
    <mergeCell ref="BD53:BF54"/>
    <mergeCell ref="A55:L55"/>
    <mergeCell ref="M55:O55"/>
    <mergeCell ref="P55:Q55"/>
    <mergeCell ref="R55:W55"/>
    <mergeCell ref="X55:AB55"/>
    <mergeCell ref="AC55:AI55"/>
    <mergeCell ref="AJ55:AQ55"/>
    <mergeCell ref="A52:BB52"/>
    <mergeCell ref="BC52:BF52"/>
    <mergeCell ref="A53:L54"/>
    <mergeCell ref="M53:O54"/>
    <mergeCell ref="P53:Q54"/>
    <mergeCell ref="R53:W54"/>
    <mergeCell ref="X53:BC53"/>
    <mergeCell ref="X54:AB54"/>
    <mergeCell ref="AC54:AI54"/>
    <mergeCell ref="AJ54:AQ54"/>
    <mergeCell ref="AC50:AI50"/>
    <mergeCell ref="AJ50:AQ50"/>
    <mergeCell ref="AR50:AU50"/>
    <mergeCell ref="AV50:BC50"/>
    <mergeCell ref="BD50:BF50"/>
    <mergeCell ref="A51:L51"/>
    <mergeCell ref="M51:BF51"/>
    <mergeCell ref="AC49:AI49"/>
    <mergeCell ref="AJ49:AQ49"/>
    <mergeCell ref="AR49:AU49"/>
    <mergeCell ref="AV49:BC49"/>
    <mergeCell ref="BD49:BF49"/>
    <mergeCell ref="A50:L50"/>
    <mergeCell ref="M50:O50"/>
    <mergeCell ref="P50:Q50"/>
    <mergeCell ref="R50:W50"/>
    <mergeCell ref="X50:AB50"/>
    <mergeCell ref="AC48:AI48"/>
    <mergeCell ref="AJ48:AQ48"/>
    <mergeCell ref="AR48:AU48"/>
    <mergeCell ref="AV48:BC48"/>
    <mergeCell ref="BD48:BF48"/>
    <mergeCell ref="A49:L49"/>
    <mergeCell ref="M49:O49"/>
    <mergeCell ref="P49:Q49"/>
    <mergeCell ref="R49:W49"/>
    <mergeCell ref="X49:AB49"/>
    <mergeCell ref="AC47:AI47"/>
    <mergeCell ref="AJ47:AQ47"/>
    <mergeCell ref="AR47:AU47"/>
    <mergeCell ref="AV47:BC47"/>
    <mergeCell ref="BD47:BF47"/>
    <mergeCell ref="A48:L48"/>
    <mergeCell ref="M48:O48"/>
    <mergeCell ref="P48:Q48"/>
    <mergeCell ref="R48:W48"/>
    <mergeCell ref="X48:AB48"/>
    <mergeCell ref="AC46:AI46"/>
    <mergeCell ref="AJ46:AQ46"/>
    <mergeCell ref="AR46:AU46"/>
    <mergeCell ref="AV46:BC46"/>
    <mergeCell ref="BD46:BF46"/>
    <mergeCell ref="A47:L47"/>
    <mergeCell ref="M47:O47"/>
    <mergeCell ref="P47:Q47"/>
    <mergeCell ref="R47:W47"/>
    <mergeCell ref="X47:AB47"/>
    <mergeCell ref="AC45:AI45"/>
    <mergeCell ref="AJ45:AQ45"/>
    <mergeCell ref="AR45:AU45"/>
    <mergeCell ref="AV45:BC45"/>
    <mergeCell ref="BD45:BF45"/>
    <mergeCell ref="A46:L46"/>
    <mergeCell ref="M46:O46"/>
    <mergeCell ref="P46:Q46"/>
    <mergeCell ref="R46:W46"/>
    <mergeCell ref="X46:AB46"/>
    <mergeCell ref="AC44:AI44"/>
    <mergeCell ref="AJ44:AQ44"/>
    <mergeCell ref="AR44:AU44"/>
    <mergeCell ref="AV44:BC44"/>
    <mergeCell ref="BD44:BF44"/>
    <mergeCell ref="A45:L45"/>
    <mergeCell ref="M45:O45"/>
    <mergeCell ref="P45:Q45"/>
    <mergeCell ref="R45:W45"/>
    <mergeCell ref="X45:AB45"/>
    <mergeCell ref="AC43:AI43"/>
    <mergeCell ref="AJ43:AQ43"/>
    <mergeCell ref="AR43:AU43"/>
    <mergeCell ref="AV43:BC43"/>
    <mergeCell ref="BD43:BF43"/>
    <mergeCell ref="A44:L44"/>
    <mergeCell ref="M44:O44"/>
    <mergeCell ref="P44:Q44"/>
    <mergeCell ref="R44:W44"/>
    <mergeCell ref="X44:AB44"/>
    <mergeCell ref="AC42:AI42"/>
    <mergeCell ref="AJ42:AQ42"/>
    <mergeCell ref="AR42:AU42"/>
    <mergeCell ref="AV42:BC42"/>
    <mergeCell ref="BD42:BF42"/>
    <mergeCell ref="A43:L43"/>
    <mergeCell ref="M43:O43"/>
    <mergeCell ref="P43:Q43"/>
    <mergeCell ref="R43:W43"/>
    <mergeCell ref="X43:AB43"/>
    <mergeCell ref="AC41:AI41"/>
    <mergeCell ref="AJ41:AQ41"/>
    <mergeCell ref="AR41:AU41"/>
    <mergeCell ref="AV41:BC41"/>
    <mergeCell ref="BD41:BF41"/>
    <mergeCell ref="A42:L42"/>
    <mergeCell ref="M42:O42"/>
    <mergeCell ref="P42:Q42"/>
    <mergeCell ref="R42:W42"/>
    <mergeCell ref="X42:AB42"/>
    <mergeCell ref="AC40:AI40"/>
    <mergeCell ref="AJ40:AQ40"/>
    <mergeCell ref="AR40:AU40"/>
    <mergeCell ref="AV40:BC40"/>
    <mergeCell ref="BD40:BF40"/>
    <mergeCell ref="A41:L41"/>
    <mergeCell ref="M41:O41"/>
    <mergeCell ref="P41:Q41"/>
    <mergeCell ref="R41:W41"/>
    <mergeCell ref="X41:AB41"/>
    <mergeCell ref="AC37:AI39"/>
    <mergeCell ref="AJ37:AQ39"/>
    <mergeCell ref="AR37:AU39"/>
    <mergeCell ref="AV37:BC39"/>
    <mergeCell ref="BD37:BF39"/>
    <mergeCell ref="A40:L40"/>
    <mergeCell ref="M40:O40"/>
    <mergeCell ref="P40:Q40"/>
    <mergeCell ref="R40:W40"/>
    <mergeCell ref="X40:AB40"/>
    <mergeCell ref="AR36:AU36"/>
    <mergeCell ref="AV36:BC36"/>
    <mergeCell ref="BD36:BF36"/>
    <mergeCell ref="A37:L37"/>
    <mergeCell ref="A38:L38"/>
    <mergeCell ref="A39:L39"/>
    <mergeCell ref="M37:O39"/>
    <mergeCell ref="P37:Q39"/>
    <mergeCell ref="R37:W39"/>
    <mergeCell ref="X37:AB39"/>
    <mergeCell ref="AR35:AU35"/>
    <mergeCell ref="AV35:BC35"/>
    <mergeCell ref="BD34:BF35"/>
    <mergeCell ref="A36:L36"/>
    <mergeCell ref="M36:O36"/>
    <mergeCell ref="P36:Q36"/>
    <mergeCell ref="R36:W36"/>
    <mergeCell ref="X36:AB36"/>
    <mergeCell ref="AC36:AI36"/>
    <mergeCell ref="AJ36:AQ36"/>
    <mergeCell ref="A33:AZ33"/>
    <mergeCell ref="BA33:BF33"/>
    <mergeCell ref="A34:L35"/>
    <mergeCell ref="M34:O35"/>
    <mergeCell ref="P34:Q35"/>
    <mergeCell ref="R34:W35"/>
    <mergeCell ref="X34:BC34"/>
    <mergeCell ref="X35:AB35"/>
    <mergeCell ref="AC35:AI35"/>
    <mergeCell ref="AJ35:AQ35"/>
    <mergeCell ref="AJ31:AQ31"/>
    <mergeCell ref="AR31:AU31"/>
    <mergeCell ref="AV31:BC31"/>
    <mergeCell ref="BD31:BF31"/>
    <mergeCell ref="A32:L32"/>
    <mergeCell ref="M32:BF32"/>
    <mergeCell ref="A31:L31"/>
    <mergeCell ref="M31:O31"/>
    <mergeCell ref="P31:Q31"/>
    <mergeCell ref="R31:W31"/>
    <mergeCell ref="X31:AB31"/>
    <mergeCell ref="AC31:AI31"/>
    <mergeCell ref="AC29:AI29"/>
    <mergeCell ref="AJ29:AQ29"/>
    <mergeCell ref="AR29:AU29"/>
    <mergeCell ref="AV29:BC29"/>
    <mergeCell ref="BD29:BF29"/>
    <mergeCell ref="A30:BF30"/>
    <mergeCell ref="AC28:AI28"/>
    <mergeCell ref="AJ28:AQ28"/>
    <mergeCell ref="AR28:AU28"/>
    <mergeCell ref="AV28:BC28"/>
    <mergeCell ref="BD28:BF28"/>
    <mergeCell ref="A29:L29"/>
    <mergeCell ref="M29:O29"/>
    <mergeCell ref="P29:Q29"/>
    <mergeCell ref="R29:W29"/>
    <mergeCell ref="X29:AB29"/>
    <mergeCell ref="AC27:AI27"/>
    <mergeCell ref="AJ27:AQ27"/>
    <mergeCell ref="AR27:AU27"/>
    <mergeCell ref="AV27:BC27"/>
    <mergeCell ref="BD27:BF27"/>
    <mergeCell ref="A28:L28"/>
    <mergeCell ref="M28:O28"/>
    <mergeCell ref="P28:Q28"/>
    <mergeCell ref="R28:W28"/>
    <mergeCell ref="X28:AB28"/>
    <mergeCell ref="AC25:AI26"/>
    <mergeCell ref="AJ25:AQ26"/>
    <mergeCell ref="AR25:AU26"/>
    <mergeCell ref="AV25:BC26"/>
    <mergeCell ref="BD25:BF26"/>
    <mergeCell ref="A27:L27"/>
    <mergeCell ref="M27:O27"/>
    <mergeCell ref="P27:Q27"/>
    <mergeCell ref="R27:W27"/>
    <mergeCell ref="X27:AB27"/>
    <mergeCell ref="AR24:AU24"/>
    <mergeCell ref="AV24:BC24"/>
    <mergeCell ref="BD24:BF24"/>
    <mergeCell ref="A25:B25"/>
    <mergeCell ref="C25:L25"/>
    <mergeCell ref="A26:L26"/>
    <mergeCell ref="M25:O26"/>
    <mergeCell ref="P25:Q26"/>
    <mergeCell ref="R25:W26"/>
    <mergeCell ref="X25:AB26"/>
    <mergeCell ref="AR23:AU23"/>
    <mergeCell ref="AV23:BC23"/>
    <mergeCell ref="BD22:BF23"/>
    <mergeCell ref="A24:L24"/>
    <mergeCell ref="M24:O24"/>
    <mergeCell ref="P24:Q24"/>
    <mergeCell ref="R24:W24"/>
    <mergeCell ref="X24:AB24"/>
    <mergeCell ref="AC24:AI24"/>
    <mergeCell ref="AJ24:AQ24"/>
    <mergeCell ref="A21:AX21"/>
    <mergeCell ref="AY21:BF21"/>
    <mergeCell ref="A22:L23"/>
    <mergeCell ref="M22:O23"/>
    <mergeCell ref="P22:Q23"/>
    <mergeCell ref="R22:W23"/>
    <mergeCell ref="X22:BC22"/>
    <mergeCell ref="X23:AB23"/>
    <mergeCell ref="AC23:AI23"/>
    <mergeCell ref="AJ23:AQ23"/>
    <mergeCell ref="AJ19:AQ19"/>
    <mergeCell ref="AR19:AU19"/>
    <mergeCell ref="AV19:BC19"/>
    <mergeCell ref="BD19:BF19"/>
    <mergeCell ref="A20:L20"/>
    <mergeCell ref="M20:BF20"/>
    <mergeCell ref="AJ18:AQ18"/>
    <mergeCell ref="AR18:AU18"/>
    <mergeCell ref="AV18:BC18"/>
    <mergeCell ref="BD18:BF18"/>
    <mergeCell ref="A19:L19"/>
    <mergeCell ref="M19:O19"/>
    <mergeCell ref="P19:Q19"/>
    <mergeCell ref="R19:W19"/>
    <mergeCell ref="X19:AB19"/>
    <mergeCell ref="AC19:AI19"/>
    <mergeCell ref="AJ17:AQ17"/>
    <mergeCell ref="AR17:AU17"/>
    <mergeCell ref="AV17:BC17"/>
    <mergeCell ref="BD17:BF17"/>
    <mergeCell ref="A18:L18"/>
    <mergeCell ref="M18:O18"/>
    <mergeCell ref="P18:Q18"/>
    <mergeCell ref="R18:W18"/>
    <mergeCell ref="X18:AB18"/>
    <mergeCell ref="AC18:AI18"/>
    <mergeCell ref="AJ16:AQ16"/>
    <mergeCell ref="AR16:AU16"/>
    <mergeCell ref="AV16:BC16"/>
    <mergeCell ref="BD16:BF16"/>
    <mergeCell ref="B17:L17"/>
    <mergeCell ref="M17:O17"/>
    <mergeCell ref="P17:Q17"/>
    <mergeCell ref="R17:W17"/>
    <mergeCell ref="X17:AB17"/>
    <mergeCell ref="AC17:AI17"/>
    <mergeCell ref="A16:L16"/>
    <mergeCell ref="M16:O16"/>
    <mergeCell ref="P16:Q16"/>
    <mergeCell ref="R16:W16"/>
    <mergeCell ref="X16:AB16"/>
    <mergeCell ref="AC16:AI16"/>
    <mergeCell ref="X15:AB15"/>
    <mergeCell ref="AC15:AI15"/>
    <mergeCell ref="AJ15:AQ15"/>
    <mergeCell ref="AR15:AU15"/>
    <mergeCell ref="AV15:BC15"/>
    <mergeCell ref="BD14:BF15"/>
    <mergeCell ref="A12:P13"/>
    <mergeCell ref="Q12:AG13"/>
    <mergeCell ref="AH12:BD13"/>
    <mergeCell ref="BE12:BF12"/>
    <mergeCell ref="BE13:BF13"/>
    <mergeCell ref="A14:L15"/>
    <mergeCell ref="M14:O15"/>
    <mergeCell ref="P14:Q15"/>
    <mergeCell ref="R14:W15"/>
    <mergeCell ref="X14:BC14"/>
    <mergeCell ref="A10:H10"/>
    <mergeCell ref="I10:AW10"/>
    <mergeCell ref="AX10:BD10"/>
    <mergeCell ref="BE10:BF10"/>
    <mergeCell ref="A11:D11"/>
    <mergeCell ref="E11:BD11"/>
    <mergeCell ref="BE11:BF11"/>
    <mergeCell ref="A8:H9"/>
    <mergeCell ref="I8:AW9"/>
    <mergeCell ref="AX8:BD8"/>
    <mergeCell ref="AX9:BD9"/>
    <mergeCell ref="BE8:BF8"/>
    <mergeCell ref="BE9:BF9"/>
    <mergeCell ref="A6:H6"/>
    <mergeCell ref="I6:AW6"/>
    <mergeCell ref="AX6:BD6"/>
    <mergeCell ref="BE6:BF6"/>
    <mergeCell ref="A7:H7"/>
    <mergeCell ref="I7:AW7"/>
    <mergeCell ref="AX7:BD7"/>
    <mergeCell ref="BE7:BF7"/>
    <mergeCell ref="A4:Y4"/>
    <mergeCell ref="Z4:AL4"/>
    <mergeCell ref="AM4:BD4"/>
    <mergeCell ref="BE4:BF4"/>
    <mergeCell ref="A5:H5"/>
    <mergeCell ref="I5:AW5"/>
    <mergeCell ref="AX5:BD5"/>
    <mergeCell ref="BE5:BF5"/>
    <mergeCell ref="A1:R1"/>
    <mergeCell ref="S1:AP1"/>
    <mergeCell ref="AQ1:BF1"/>
    <mergeCell ref="A2:BD2"/>
    <mergeCell ref="BE2:BF2"/>
    <mergeCell ref="A3:AV3"/>
    <mergeCell ref="AW3:BD3"/>
    <mergeCell ref="BE3:BF3"/>
  </mergeCells>
  <pageMargins left="0.19685039370078741" right="0" top="0.19685039370078741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  <rowBreaks count="2" manualBreakCount="2">
    <brk id="20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Бойчук И.П.</dc:creator>
  <cp:lastModifiedBy>Хилиманюк Т.И</cp:lastModifiedBy>
  <dcterms:created xsi:type="dcterms:W3CDTF">2017-01-23T08:50:35Z</dcterms:created>
  <dcterms:modified xsi:type="dcterms:W3CDTF">2017-01-23T08:50:35Z</dcterms:modified>
</cp:coreProperties>
</file>