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795"/>
  </bookViews>
  <sheets>
    <sheet name="Отчет об исполнении " sheetId="1" r:id="rId1"/>
  </sheets>
  <calcPr calcId="125725"/>
</workbook>
</file>

<file path=xl/calcChain.xml><?xml version="1.0" encoding="utf-8"?>
<calcChain xmlns="http://schemas.openxmlformats.org/spreadsheetml/2006/main">
  <c r="R17" i="1"/>
  <c r="X17"/>
  <c r="AV17"/>
  <c r="R18"/>
  <c r="X18"/>
  <c r="AV18"/>
  <c r="R24"/>
  <c r="X24"/>
  <c r="AJ24"/>
  <c r="AV24"/>
  <c r="BD24"/>
  <c r="R26"/>
  <c r="X26"/>
  <c r="AV26"/>
  <c r="BD26"/>
  <c r="R27"/>
  <c r="X27"/>
  <c r="AV27"/>
  <c r="BD27"/>
  <c r="R28"/>
  <c r="X28"/>
  <c r="AV28"/>
  <c r="BD28"/>
  <c r="R29"/>
  <c r="X29"/>
  <c r="AJ29"/>
  <c r="AV29"/>
  <c r="BD29"/>
  <c r="R30"/>
  <c r="X30"/>
  <c r="AV30"/>
  <c r="R31"/>
  <c r="X31"/>
  <c r="AV31"/>
  <c r="R33"/>
  <c r="X33"/>
  <c r="AJ33"/>
  <c r="AV33"/>
  <c r="R39"/>
  <c r="X39"/>
  <c r="AJ39"/>
  <c r="AV39"/>
  <c r="BD39"/>
  <c r="R47"/>
  <c r="X47"/>
  <c r="AV47"/>
  <c r="BD47"/>
  <c r="X48"/>
  <c r="AC48"/>
  <c r="AJ48"/>
  <c r="AV48"/>
  <c r="X49"/>
  <c r="AC49"/>
  <c r="AJ49"/>
  <c r="AV49"/>
  <c r="X50"/>
  <c r="AJ50"/>
  <c r="AC51"/>
  <c r="AJ51"/>
  <c r="AV51"/>
  <c r="X52"/>
  <c r="AC52"/>
  <c r="AV52"/>
</calcChain>
</file>

<file path=xl/sharedStrings.xml><?xml version="1.0" encoding="utf-8"?>
<sst xmlns="http://schemas.openxmlformats.org/spreadsheetml/2006/main" count="458" uniqueCount="148">
  <si>
    <t/>
  </si>
  <si>
    <t>ОТЧЕТ</t>
  </si>
  <si>
    <t>(в ред. Приказа Минфина РФ от 25.05.2011 г. № 33н)</t>
  </si>
  <si>
    <t xml:space="preserve">                            ОБ ИСПОЛНЕНИИ УЧРЕЖДЕНИЕМ ПЛАНА ЕГО ФИНАНСОВО-ХОЗЯЙСТВЕННОЙ ДЕЯТЕЛЬНОСТИ</t>
  </si>
  <si>
    <t>КОДЫ</t>
  </si>
  <si>
    <t xml:space="preserve">Форма по ОКУД </t>
  </si>
  <si>
    <t>0503737</t>
  </si>
  <si>
    <t>на 1 января 2017 г.</t>
  </si>
  <si>
    <t xml:space="preserve">Дата </t>
  </si>
  <si>
    <t>Учреждение</t>
  </si>
  <si>
    <t>МБОУ "ООШ" с. Усть-Ухта</t>
  </si>
  <si>
    <t xml:space="preserve">по ОКПО </t>
  </si>
  <si>
    <t>41663439</t>
  </si>
  <si>
    <t>Обособленное подразделение</t>
  </si>
  <si>
    <t>Учредитель</t>
  </si>
  <si>
    <t>Управление образования администрации муниципального района "Сосногорск"</t>
  </si>
  <si>
    <t>по ОКТМО</t>
  </si>
  <si>
    <t>87626122</t>
  </si>
  <si>
    <t>Наименование органа, осуществляющего полномочия учредителя</t>
  </si>
  <si>
    <t xml:space="preserve">Глава по БК </t>
  </si>
  <si>
    <t>975</t>
  </si>
  <si>
    <t>Вид финансового обеспечения (деятельности)</t>
  </si>
  <si>
    <t>Субсидии на выполнение государственного (муниципального) задания</t>
  </si>
  <si>
    <t>Периодичность:</t>
  </si>
  <si>
    <t>квартальная, годовая</t>
  </si>
  <si>
    <t>Единица измерения: руб.</t>
  </si>
  <si>
    <t>1. Доходы учреждения</t>
  </si>
  <si>
    <t xml:space="preserve">по ОКЕИ </t>
  </si>
  <si>
    <t>383</t>
  </si>
  <si>
    <t>Наименование показателя</t>
  </si>
  <si>
    <t>Код строки</t>
  </si>
  <si>
    <t>Код аналитики</t>
  </si>
  <si>
    <t>Утверждено плановых назначений</t>
  </si>
  <si>
    <t>Исполнено плановых назначений</t>
  </si>
  <si>
    <t>через лицевые счета</t>
  </si>
  <si>
    <t>через банковские счета</t>
  </si>
  <si>
    <t>через кассу учреждения</t>
  </si>
  <si>
    <t>некассовыми операциями</t>
  </si>
  <si>
    <t>итого</t>
  </si>
  <si>
    <t>Не исполнено плановых назначений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</si>
  <si>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</si>
  <si>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</si>
  <si>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</si>
  <si>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</si>
  <si>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</si>
  <si>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</si>
  <si>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</si>
  <si>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</si>
  <si>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</si>
  <si>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</si>
  <si>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</t>
  </si>
  <si>
    <t>- всего</t>
  </si>
  <si>
    <t>010</t>
  </si>
  <si>
    <t>-</t>
  </si>
  <si>
    <t>Доходы от оказания платных услуг</t>
  </si>
  <si>
    <t>011</t>
  </si>
  <si>
    <t>130</t>
  </si>
  <si>
    <t xml:space="preserve">                                       2. Расходы учреждения</t>
  </si>
  <si>
    <t>Форма 0503737 с.2</t>
  </si>
  <si>
    <t>Расходы</t>
  </si>
  <si>
    <t xml:space="preserve">             в том числе:</t>
  </si>
  <si>
    <t>200</t>
  </si>
  <si>
    <t>Х</t>
  </si>
  <si>
    <t>Фонд оплаты труда учреждений</t>
  </si>
  <si>
    <t>201</t>
  </si>
  <si>
    <t>111</t>
  </si>
  <si>
    <t>Иные выплаты персоналу учреждений, за исключением фонда оплаты труда</t>
  </si>
  <si>
    <t>202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</si>
  <si>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</si>
  <si>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</si>
  <si>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203</t>
  </si>
  <si>
    <t>119</t>
  </si>
  <si>
    <t>Прочая закупка товаров, работ и услуг для обеспечения государственных (муниципальных) нужд</t>
  </si>
  <si>
    <t>204</t>
  </si>
  <si>
    <t>244</t>
  </si>
  <si>
    <t>Уплата налога на имущество организаций и земельного налога</t>
  </si>
  <si>
    <t>205</t>
  </si>
  <si>
    <t>851</t>
  </si>
  <si>
    <t>Уплата прочих налогов, сборов</t>
  </si>
  <si>
    <t>206</t>
  </si>
  <si>
    <t>852</t>
  </si>
  <si>
    <t>Результат исполнения (дефицит / профицит)</t>
  </si>
  <si>
    <t>450</t>
  </si>
  <si>
    <t xml:space="preserve">                                       3. Источники финансирования дефицита средств учреждения</t>
  </si>
  <si>
    <t>Форма 0503737 с.3</t>
  </si>
  <si>
    <t>Источники финансирования дефицита средств</t>
  </si>
  <si>
    <t xml:space="preserve"> - всего (стр.520+стр.590+стр.620+стр.700+</t>
  </si>
  <si>
    <t>+стр.730+стр.820+стр.830)</t>
  </si>
  <si>
    <t>500</t>
  </si>
  <si>
    <t>Внутренние источники
          из них:</t>
  </si>
  <si>
    <t>520</t>
  </si>
  <si>
    <t>Движение денежных средств</t>
  </si>
  <si>
    <t>590</t>
  </si>
  <si>
    <t xml:space="preserve">  поступление денежных средств прочие</t>
  </si>
  <si>
    <t>591</t>
  </si>
  <si>
    <t>510</t>
  </si>
  <si>
    <t xml:space="preserve">  выбытие денежных средств</t>
  </si>
  <si>
    <t>592</t>
  </si>
  <si>
    <t>610</t>
  </si>
  <si>
    <t>Внешние источники
          из них:</t>
  </si>
  <si>
    <t>620</t>
  </si>
  <si>
    <t>Изменение остатков средств</t>
  </si>
  <si>
    <t>700</t>
  </si>
  <si>
    <t xml:space="preserve">  увеличение остатков средств, всего</t>
  </si>
  <si>
    <t>710</t>
  </si>
  <si>
    <t xml:space="preserve">  уменьшение остатков средств, всего</t>
  </si>
  <si>
    <t>720</t>
  </si>
  <si>
    <t>Изменение остатков по внутренним оборотам средств учреждения</t>
  </si>
  <si>
    <t>730</t>
  </si>
  <si>
    <t xml:space="preserve">             в том числе:
  увеличение остатков средств учреждения</t>
  </si>
  <si>
    <t>731</t>
  </si>
  <si>
    <t xml:space="preserve">  уменьшение остатков средств учреждения</t>
  </si>
  <si>
    <t>732</t>
  </si>
  <si>
    <t>Форма 0503737 с.4</t>
  </si>
  <si>
    <t>Изменение остатков по внутренним расчетам</t>
  </si>
  <si>
    <t>820</t>
  </si>
  <si>
    <t xml:space="preserve">             в том числе:
  увеличение остатков по внутренним
  расчетам (Кт 030404510)</t>
  </si>
  <si>
    <t>821</t>
  </si>
  <si>
    <t xml:space="preserve">  уменьшение остатков по внутренним
  расчетам (Дт 030404610)</t>
  </si>
  <si>
    <t>822</t>
  </si>
  <si>
    <t>Изменение остатков расчетов по внутренним привлечениям средств</t>
  </si>
  <si>
    <t>830</t>
  </si>
  <si>
    <t xml:space="preserve">             в том числе:
  увеличение расчетов по внутреннему
  привлечению остатков средств (Кт
  030406000)</t>
  </si>
  <si>
    <t>831</t>
  </si>
  <si>
    <t xml:space="preserve">  уменьшение расчетов по внутреннему
  привлечению остатков средств (Дт
  030406000)</t>
  </si>
  <si>
    <t>832</t>
  </si>
  <si>
    <t xml:space="preserve">          4. Сведения о возвратах остатков субсидий и расходов прошлых лет</t>
  </si>
  <si>
    <t>Произведено возвратов</t>
  </si>
  <si>
    <t>Возвращено остатков субсидий прошлых лет, всего</t>
  </si>
  <si>
    <t>910</t>
  </si>
  <si>
    <t>из них по кодам аналитики:</t>
  </si>
  <si>
    <t>911</t>
  </si>
  <si>
    <t>Возвращено расходов прошлых лет, всего</t>
  </si>
  <si>
    <t>950</t>
  </si>
  <si>
    <t>951</t>
  </si>
  <si>
    <t>Руководитель</t>
  </si>
  <si>
    <t>Огнев С. Н.</t>
  </si>
  <si>
    <t>(подпись)</t>
  </si>
  <si>
    <t>(расшифровка подписи)</t>
  </si>
  <si>
    <t>Главный бухгалтер</t>
  </si>
  <si>
    <t>Кулева Е. Л.</t>
  </si>
  <si>
    <t xml:space="preserve">                    (расшифровка подписи)</t>
  </si>
  <si>
    <t>(должность)</t>
  </si>
  <si>
    <t>Исполнитель</t>
  </si>
  <si>
    <t>зам.гл.бухгалтера</t>
  </si>
  <si>
    <t>Бойчук Ирина Павловна</t>
  </si>
  <si>
    <t>(телефон, e-mail)</t>
  </si>
  <si>
    <t>11 января 2017 г.</t>
  </si>
</sst>
</file>

<file path=xl/styles.xml><?xml version="1.0" encoding="utf-8"?>
<styleSheet xmlns="http://schemas.openxmlformats.org/spreadsheetml/2006/main">
  <fonts count="12">
    <font>
      <sz val="10"/>
      <color indexed="64"/>
      <name val="Arial"/>
      <charset val="1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sz val="7"/>
      <color indexed="8"/>
      <name val="Tahoma"/>
      <charset val="1"/>
    </font>
    <font>
      <b/>
      <sz val="7"/>
      <color indexed="8"/>
      <name val="Tahoma"/>
      <charset val="1"/>
    </font>
    <font>
      <i/>
      <sz val="7"/>
      <color indexed="8"/>
      <name val="Tahoma"/>
      <charset val="1"/>
    </font>
    <font>
      <sz val="2"/>
      <color indexed="8"/>
      <name val="Tahoma"/>
      <charset val="1"/>
    </font>
    <font>
      <i/>
      <sz val="8"/>
      <color indexed="8"/>
      <name val="Tahoma"/>
      <charset val="1"/>
    </font>
    <font>
      <sz val="3"/>
      <color indexed="8"/>
      <name val="Tahoma"/>
      <charset val="1"/>
    </font>
    <font>
      <sz val="5"/>
      <color indexed="8"/>
      <name val="Tahoma"/>
      <charset val="1"/>
    </font>
    <font>
      <sz val="4"/>
      <color indexed="8"/>
      <name val="Tahoma"/>
      <charset val="1"/>
    </font>
    <font>
      <b/>
      <i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NumberFormat="1"/>
    <xf numFmtId="0" fontId="2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right" wrapText="1"/>
    </xf>
    <xf numFmtId="0" fontId="3" fillId="2" borderId="0" xfId="0" applyNumberFormat="1" applyFont="1" applyFill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left" wrapText="1"/>
    </xf>
    <xf numFmtId="0" fontId="5" fillId="2" borderId="3" xfId="0" applyNumberFormat="1" applyFont="1" applyFill="1" applyBorder="1" applyAlignment="1">
      <alignment horizontal="left" wrapText="1"/>
    </xf>
    <xf numFmtId="0" fontId="3" fillId="2" borderId="5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left" wrapText="1"/>
    </xf>
    <xf numFmtId="0" fontId="1" fillId="2" borderId="12" xfId="0" applyNumberFormat="1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 wrapText="1"/>
    </xf>
    <xf numFmtId="0" fontId="1" fillId="2" borderId="13" xfId="0" applyNumberFormat="1" applyFont="1" applyFill="1" applyBorder="1" applyAlignment="1">
      <alignment horizontal="right" wrapText="1"/>
    </xf>
    <xf numFmtId="0" fontId="7" fillId="2" borderId="12" xfId="0" applyNumberFormat="1" applyFont="1" applyFill="1" applyBorder="1" applyAlignment="1">
      <alignment horizontal="left" wrapText="1"/>
    </xf>
    <xf numFmtId="0" fontId="8" fillId="2" borderId="0" xfId="0" applyNumberFormat="1" applyFont="1" applyFill="1" applyAlignment="1">
      <alignment horizontal="left" wrapText="1"/>
    </xf>
    <xf numFmtId="0" fontId="8" fillId="2" borderId="14" xfId="0" applyNumberFormat="1" applyFont="1" applyFill="1" applyBorder="1" applyAlignment="1">
      <alignment horizontal="left" wrapText="1"/>
    </xf>
    <xf numFmtId="0" fontId="2" fillId="2" borderId="9" xfId="0" applyNumberFormat="1" applyFont="1" applyFill="1" applyBorder="1" applyAlignment="1">
      <alignment horizontal="left" wrapText="1"/>
    </xf>
    <xf numFmtId="0" fontId="1" fillId="2" borderId="11" xfId="0" applyNumberFormat="1" applyFont="1" applyFill="1" applyBorder="1" applyAlignment="1">
      <alignment horizontal="left" wrapText="1"/>
    </xf>
    <xf numFmtId="0" fontId="7" fillId="2" borderId="15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8" fillId="2" borderId="10" xfId="0" applyNumberFormat="1" applyFont="1" applyFill="1" applyBorder="1" applyAlignment="1">
      <alignment horizontal="left" wrapText="1"/>
    </xf>
    <xf numFmtId="0" fontId="2" fillId="2" borderId="12" xfId="0" applyNumberFormat="1" applyFont="1" applyFill="1" applyBorder="1" applyAlignment="1">
      <alignment horizontal="left" wrapText="1"/>
    </xf>
    <xf numFmtId="0" fontId="1" fillId="2" borderId="13" xfId="0" applyNumberFormat="1" applyFont="1" applyFill="1" applyBorder="1" applyAlignment="1">
      <alignment horizontal="center" wrapText="1"/>
    </xf>
    <xf numFmtId="0" fontId="2" fillId="2" borderId="11" xfId="0" applyNumberFormat="1" applyFont="1" applyFill="1" applyBorder="1" applyAlignment="1">
      <alignment horizontal="left" wrapText="1"/>
    </xf>
    <xf numFmtId="0" fontId="1" fillId="2" borderId="15" xfId="0" applyNumberFormat="1" applyFont="1" applyFill="1" applyBorder="1" applyAlignment="1">
      <alignment horizontal="left" wrapText="1"/>
    </xf>
    <xf numFmtId="0" fontId="7" fillId="2" borderId="11" xfId="0" applyNumberFormat="1" applyFont="1" applyFill="1" applyBorder="1" applyAlignment="1">
      <alignment horizontal="left" wrapText="1"/>
    </xf>
    <xf numFmtId="0" fontId="9" fillId="2" borderId="0" xfId="0" applyNumberFormat="1" applyFont="1" applyFill="1" applyAlignment="1">
      <alignment horizontal="left" wrapText="1"/>
    </xf>
    <xf numFmtId="0" fontId="9" fillId="2" borderId="14" xfId="0" applyNumberFormat="1" applyFont="1" applyFill="1" applyBorder="1" applyAlignment="1">
      <alignment horizontal="left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horizontal="right" wrapText="1"/>
    </xf>
    <xf numFmtId="0" fontId="1" fillId="2" borderId="18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center" wrapText="1"/>
    </xf>
    <xf numFmtId="0" fontId="1" fillId="2" borderId="13" xfId="0" applyNumberFormat="1" applyFont="1" applyFill="1" applyBorder="1" applyAlignment="1">
      <alignment horizontal="left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 wrapText="1"/>
    </xf>
    <xf numFmtId="0" fontId="7" fillId="2" borderId="3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10" fillId="2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BF81"/>
  <sheetViews>
    <sheetView tabSelected="1" topLeftCell="A73" workbookViewId="0">
      <selection activeCell="A78" sqref="A78:BF83"/>
    </sheetView>
  </sheetViews>
  <sheetFormatPr defaultRowHeight="12.75"/>
  <cols>
    <col min="1" max="1" width="8.7109375" style="1" customWidth="1"/>
    <col min="2" max="2" width="0.140625" style="1" customWidth="1"/>
    <col min="3" max="3" width="2.7109375" style="1" customWidth="1"/>
    <col min="4" max="4" width="0.140625" style="1" customWidth="1"/>
    <col min="5" max="5" width="1.7109375" style="1" customWidth="1"/>
    <col min="6" max="6" width="6.7109375" style="1" customWidth="1"/>
    <col min="7" max="7" width="4.7109375" style="1" customWidth="1"/>
    <col min="8" max="8" width="8.7109375" style="1" customWidth="1"/>
    <col min="9" max="10" width="2.7109375" style="1" customWidth="1"/>
    <col min="11" max="11" width="1.7109375" style="1" customWidth="1"/>
    <col min="12" max="12" width="0.140625" style="1" customWidth="1"/>
    <col min="13" max="13" width="3.7109375" style="1" customWidth="1"/>
    <col min="14" max="14" width="1.7109375" style="1" customWidth="1"/>
    <col min="15" max="15" width="0.140625" style="1" customWidth="1"/>
    <col min="16" max="16" width="3.7109375" style="1" customWidth="1"/>
    <col min="17" max="17" width="4.7109375" style="1" customWidth="1"/>
    <col min="18" max="18" width="1.7109375" style="1" customWidth="1"/>
    <col min="19" max="19" width="3.7109375" style="1" customWidth="1"/>
    <col min="20" max="20" width="2.7109375" style="1" customWidth="1"/>
    <col min="21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0.140625" style="1" customWidth="1"/>
    <col min="27" max="27" width="6.7109375" style="1" customWidth="1"/>
    <col min="28" max="28" width="2.7109375" style="1" customWidth="1"/>
    <col min="29" max="30" width="1.7109375" style="1" customWidth="1"/>
    <col min="31" max="31" width="0.140625" style="1" customWidth="1"/>
    <col min="32" max="32" width="1.7109375" style="1" customWidth="1"/>
    <col min="33" max="33" width="9.7109375" style="1" customWidth="1"/>
    <col min="34" max="34" width="0.140625" style="1" customWidth="1"/>
    <col min="35" max="35" width="1.7109375" style="1" customWidth="1"/>
    <col min="36" max="38" width="0.140625" style="1" customWidth="1"/>
    <col min="39" max="39" width="2.7109375" style="1" customWidth="1"/>
    <col min="40" max="40" width="1.7109375" style="1" customWidth="1"/>
    <col min="41" max="41" width="2.7109375" style="1" customWidth="1"/>
    <col min="42" max="42" width="1.7109375" style="1" customWidth="1"/>
    <col min="43" max="43" width="6.7109375" style="1" customWidth="1"/>
    <col min="44" max="44" width="1.7109375" style="1" customWidth="1"/>
    <col min="45" max="45" width="8.7109375" style="1" customWidth="1"/>
    <col min="46" max="46" width="4.7109375" style="1" customWidth="1"/>
    <col min="47" max="47" width="1.7109375" style="1" customWidth="1"/>
    <col min="48" max="48" width="2.7109375" style="1" customWidth="1"/>
    <col min="49" max="49" width="1.7109375" style="1" customWidth="1"/>
    <col min="50" max="50" width="6.7109375" style="1" customWidth="1"/>
    <col min="51" max="51" width="1.7109375" style="1" customWidth="1"/>
    <col min="52" max="52" width="0.140625" style="1" customWidth="1"/>
    <col min="53" max="53" width="1.7109375" style="1" customWidth="1"/>
    <col min="54" max="54" width="0.140625" style="1" customWidth="1"/>
    <col min="55" max="56" width="1.7109375" style="1" customWidth="1"/>
    <col min="57" max="57" width="7.7109375" style="1" customWidth="1"/>
    <col min="58" max="58" width="5.7109375" style="1" customWidth="1"/>
  </cols>
  <sheetData>
    <row r="1" spans="1:58" s="1" customFormat="1" ht="1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5" t="s">
        <v>2</v>
      </c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s="1" customFormat="1" ht="14.1" customHeight="1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6" t="s">
        <v>4</v>
      </c>
      <c r="BF2" s="6"/>
    </row>
    <row r="3" spans="1:58" s="1" customFormat="1" ht="14.1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4" t="s">
        <v>5</v>
      </c>
      <c r="AX3" s="4"/>
      <c r="AY3" s="4"/>
      <c r="AZ3" s="4"/>
      <c r="BA3" s="4"/>
      <c r="BB3" s="4"/>
      <c r="BC3" s="4"/>
      <c r="BD3" s="4"/>
      <c r="BE3" s="7" t="s">
        <v>6</v>
      </c>
      <c r="BF3" s="7"/>
    </row>
    <row r="4" spans="1:58" s="1" customFormat="1" ht="12" customHeight="1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 t="s">
        <v>7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4" t="s">
        <v>8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10">
        <v>42736</v>
      </c>
      <c r="BF4" s="10"/>
    </row>
    <row r="5" spans="1:58" s="1" customFormat="1" ht="12" customHeight="1">
      <c r="A5" s="11" t="s">
        <v>9</v>
      </c>
      <c r="B5" s="11"/>
      <c r="C5" s="11"/>
      <c r="D5" s="11"/>
      <c r="E5" s="11"/>
      <c r="F5" s="11"/>
      <c r="G5" s="11"/>
      <c r="H5" s="11"/>
      <c r="I5" s="12" t="s">
        <v>10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4" t="s">
        <v>11</v>
      </c>
      <c r="AY5" s="4"/>
      <c r="AZ5" s="4"/>
      <c r="BA5" s="4"/>
      <c r="BB5" s="4"/>
      <c r="BC5" s="4"/>
      <c r="BD5" s="4"/>
      <c r="BE5" s="13" t="s">
        <v>12</v>
      </c>
      <c r="BF5" s="13"/>
    </row>
    <row r="6" spans="1:58" s="1" customFormat="1" ht="12" customHeight="1">
      <c r="A6" s="11" t="s">
        <v>13</v>
      </c>
      <c r="B6" s="11"/>
      <c r="C6" s="11"/>
      <c r="D6" s="11"/>
      <c r="E6" s="11"/>
      <c r="F6" s="11"/>
      <c r="G6" s="11"/>
      <c r="H6" s="11"/>
      <c r="I6" s="12" t="s">
        <v>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4" t="s">
        <v>0</v>
      </c>
      <c r="AY6" s="4"/>
      <c r="AZ6" s="4"/>
      <c r="BA6" s="4"/>
      <c r="BB6" s="4"/>
      <c r="BC6" s="4"/>
      <c r="BD6" s="4"/>
      <c r="BE6" s="13" t="s">
        <v>0</v>
      </c>
      <c r="BF6" s="13"/>
    </row>
    <row r="7" spans="1:58" s="1" customFormat="1" ht="12" customHeight="1">
      <c r="A7" s="11" t="s">
        <v>14</v>
      </c>
      <c r="B7" s="11"/>
      <c r="C7" s="11"/>
      <c r="D7" s="11"/>
      <c r="E7" s="11"/>
      <c r="F7" s="11"/>
      <c r="G7" s="11"/>
      <c r="H7" s="11"/>
      <c r="I7" s="14" t="s">
        <v>15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4" t="s">
        <v>16</v>
      </c>
      <c r="AY7" s="4"/>
      <c r="AZ7" s="4"/>
      <c r="BA7" s="4"/>
      <c r="BB7" s="4"/>
      <c r="BC7" s="4"/>
      <c r="BD7" s="4"/>
      <c r="BE7" s="13" t="s">
        <v>17</v>
      </c>
      <c r="BF7" s="13"/>
    </row>
    <row r="8" spans="1:58" s="1" customFormat="1" ht="12" customHeight="1">
      <c r="A8" s="11" t="s">
        <v>18</v>
      </c>
      <c r="B8" s="11"/>
      <c r="C8" s="11"/>
      <c r="D8" s="11"/>
      <c r="E8" s="11"/>
      <c r="F8" s="11"/>
      <c r="G8" s="11"/>
      <c r="H8" s="11"/>
      <c r="I8" s="12" t="s">
        <v>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4" t="s">
        <v>11</v>
      </c>
      <c r="AY8" s="4"/>
      <c r="AZ8" s="4"/>
      <c r="BA8" s="4"/>
      <c r="BB8" s="4"/>
      <c r="BC8" s="4"/>
      <c r="BD8" s="4"/>
      <c r="BE8" s="13" t="s">
        <v>0</v>
      </c>
      <c r="BF8" s="13"/>
    </row>
    <row r="9" spans="1:58" s="1" customFormat="1" ht="12" customHeight="1">
      <c r="A9" s="11"/>
      <c r="B9" s="11"/>
      <c r="C9" s="11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4" t="s">
        <v>19</v>
      </c>
      <c r="AY9" s="4"/>
      <c r="AZ9" s="4"/>
      <c r="BA9" s="4"/>
      <c r="BB9" s="4"/>
      <c r="BC9" s="4"/>
      <c r="BD9" s="4"/>
      <c r="BE9" s="13" t="s">
        <v>20</v>
      </c>
      <c r="BF9" s="13"/>
    </row>
    <row r="10" spans="1:58" s="1" customFormat="1" ht="12" customHeight="1">
      <c r="A10" s="11" t="s">
        <v>21</v>
      </c>
      <c r="B10" s="11"/>
      <c r="C10" s="11"/>
      <c r="D10" s="11"/>
      <c r="E10" s="11"/>
      <c r="F10" s="11"/>
      <c r="G10" s="11"/>
      <c r="H10" s="11"/>
      <c r="I10" s="12" t="s">
        <v>22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1" t="s">
        <v>0</v>
      </c>
      <c r="AY10" s="11"/>
      <c r="AZ10" s="11"/>
      <c r="BA10" s="11"/>
      <c r="BB10" s="11"/>
      <c r="BC10" s="11"/>
      <c r="BD10" s="11"/>
      <c r="BE10" s="15" t="s">
        <v>0</v>
      </c>
      <c r="BF10" s="15"/>
    </row>
    <row r="11" spans="1:58" s="1" customFormat="1" ht="12" customHeight="1">
      <c r="A11" s="11" t="s">
        <v>23</v>
      </c>
      <c r="B11" s="11"/>
      <c r="C11" s="11"/>
      <c r="D11" s="11"/>
      <c r="E11" s="11" t="s">
        <v>24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5" t="s">
        <v>0</v>
      </c>
      <c r="BF11" s="15"/>
    </row>
    <row r="12" spans="1:58" s="1" customFormat="1" ht="12.95" customHeight="1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" t="s">
        <v>26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" t="s">
        <v>27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7" t="s">
        <v>28</v>
      </c>
      <c r="BF12" s="17"/>
    </row>
    <row r="13" spans="1:58" s="1" customFormat="1" ht="6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18" t="s">
        <v>0</v>
      </c>
      <c r="BF13" s="18"/>
    </row>
    <row r="14" spans="1:58" s="1" customFormat="1" ht="12" customHeight="1">
      <c r="A14" s="20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2" t="s">
        <v>30</v>
      </c>
      <c r="N14" s="22"/>
      <c r="O14" s="22"/>
      <c r="P14" s="22" t="s">
        <v>31</v>
      </c>
      <c r="Q14" s="22"/>
      <c r="R14" s="22" t="s">
        <v>32</v>
      </c>
      <c r="S14" s="22"/>
      <c r="T14" s="22"/>
      <c r="U14" s="22"/>
      <c r="V14" s="22"/>
      <c r="W14" s="22"/>
      <c r="X14" s="22" t="s">
        <v>33</v>
      </c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 t="s">
        <v>39</v>
      </c>
      <c r="BE14" s="22"/>
      <c r="BF14" s="22"/>
    </row>
    <row r="15" spans="1:58" s="1" customFormat="1" ht="26.1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 t="s">
        <v>34</v>
      </c>
      <c r="Y15" s="22"/>
      <c r="Z15" s="22"/>
      <c r="AA15" s="22"/>
      <c r="AB15" s="22"/>
      <c r="AC15" s="22" t="s">
        <v>35</v>
      </c>
      <c r="AD15" s="22"/>
      <c r="AE15" s="22"/>
      <c r="AF15" s="22"/>
      <c r="AG15" s="22"/>
      <c r="AH15" s="22"/>
      <c r="AI15" s="22"/>
      <c r="AJ15" s="22" t="s">
        <v>36</v>
      </c>
      <c r="AK15" s="22"/>
      <c r="AL15" s="22"/>
      <c r="AM15" s="22"/>
      <c r="AN15" s="22"/>
      <c r="AO15" s="22"/>
      <c r="AP15" s="22"/>
      <c r="AQ15" s="22"/>
      <c r="AR15" s="22" t="s">
        <v>37</v>
      </c>
      <c r="AS15" s="22"/>
      <c r="AT15" s="22"/>
      <c r="AU15" s="22"/>
      <c r="AV15" s="22" t="s">
        <v>38</v>
      </c>
      <c r="AW15" s="22"/>
      <c r="AX15" s="22"/>
      <c r="AY15" s="22"/>
      <c r="AZ15" s="22"/>
      <c r="BA15" s="22"/>
      <c r="BB15" s="22"/>
      <c r="BC15" s="22"/>
      <c r="BD15" s="22"/>
      <c r="BE15" s="22"/>
      <c r="BF15" s="22"/>
    </row>
    <row r="16" spans="1:58" s="1" customFormat="1" ht="12.95" customHeight="1">
      <c r="A16" s="19" t="s">
        <v>40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3" t="s">
        <v>41</v>
      </c>
      <c r="N16" s="23"/>
      <c r="O16" s="23"/>
      <c r="P16" s="23" t="s">
        <v>42</v>
      </c>
      <c r="Q16" s="23"/>
      <c r="R16" s="23" t="s">
        <v>43</v>
      </c>
      <c r="S16" s="23"/>
      <c r="T16" s="23"/>
      <c r="U16" s="23"/>
      <c r="V16" s="23"/>
      <c r="W16" s="23"/>
      <c r="X16" s="23" t="s">
        <v>44</v>
      </c>
      <c r="Y16" s="23"/>
      <c r="Z16" s="23"/>
      <c r="AA16" s="23"/>
      <c r="AB16" s="23"/>
      <c r="AC16" s="23" t="s">
        <v>45</v>
      </c>
      <c r="AD16" s="23"/>
      <c r="AE16" s="23"/>
      <c r="AF16" s="23"/>
      <c r="AG16" s="23"/>
      <c r="AH16" s="23"/>
      <c r="AI16" s="23"/>
      <c r="AJ16" s="23" t="s">
        <v>46</v>
      </c>
      <c r="AK16" s="23"/>
      <c r="AL16" s="23"/>
      <c r="AM16" s="23"/>
      <c r="AN16" s="23"/>
      <c r="AO16" s="23"/>
      <c r="AP16" s="23"/>
      <c r="AQ16" s="23"/>
      <c r="AR16" s="23" t="s">
        <v>47</v>
      </c>
      <c r="AS16" s="23"/>
      <c r="AT16" s="23"/>
      <c r="AU16" s="23"/>
      <c r="AV16" s="23" t="s">
        <v>48</v>
      </c>
      <c r="AW16" s="23"/>
      <c r="AX16" s="23"/>
      <c r="AY16" s="23"/>
      <c r="AZ16" s="23"/>
      <c r="BA16" s="23"/>
      <c r="BB16" s="23"/>
      <c r="BC16" s="23"/>
      <c r="BD16" s="23" t="s">
        <v>49</v>
      </c>
      <c r="BE16" s="23"/>
      <c r="BF16" s="23"/>
    </row>
    <row r="17" spans="1:58" s="1" customFormat="1" ht="14.1" customHeight="1">
      <c r="A17" s="24" t="s">
        <v>50</v>
      </c>
      <c r="B17" s="25" t="s">
        <v>51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6" t="s">
        <v>52</v>
      </c>
      <c r="N17" s="6"/>
      <c r="O17" s="6"/>
      <c r="P17" s="6" t="s">
        <v>0</v>
      </c>
      <c r="Q17" s="6"/>
      <c r="R17" s="26">
        <f>13607534</f>
        <v>13607534</v>
      </c>
      <c r="S17" s="26"/>
      <c r="T17" s="26"/>
      <c r="U17" s="26"/>
      <c r="V17" s="26"/>
      <c r="W17" s="26"/>
      <c r="X17" s="26">
        <f>13607534</f>
        <v>13607534</v>
      </c>
      <c r="Y17" s="26"/>
      <c r="Z17" s="26"/>
      <c r="AA17" s="26"/>
      <c r="AB17" s="26"/>
      <c r="AC17" s="27" t="s">
        <v>53</v>
      </c>
      <c r="AD17" s="27"/>
      <c r="AE17" s="27"/>
      <c r="AF17" s="27"/>
      <c r="AG17" s="27"/>
      <c r="AH17" s="27"/>
      <c r="AI17" s="27"/>
      <c r="AJ17" s="27" t="s">
        <v>53</v>
      </c>
      <c r="AK17" s="27"/>
      <c r="AL17" s="27"/>
      <c r="AM17" s="27"/>
      <c r="AN17" s="27"/>
      <c r="AO17" s="27"/>
      <c r="AP17" s="27"/>
      <c r="AQ17" s="27"/>
      <c r="AR17" s="27" t="s">
        <v>53</v>
      </c>
      <c r="AS17" s="27"/>
      <c r="AT17" s="27"/>
      <c r="AU17" s="27"/>
      <c r="AV17" s="26">
        <f>13607534</f>
        <v>13607534</v>
      </c>
      <c r="AW17" s="26"/>
      <c r="AX17" s="26"/>
      <c r="AY17" s="26"/>
      <c r="AZ17" s="26"/>
      <c r="BA17" s="26"/>
      <c r="BB17" s="26"/>
      <c r="BC17" s="26"/>
      <c r="BD17" s="28" t="s">
        <v>53</v>
      </c>
      <c r="BE17" s="28"/>
      <c r="BF17" s="28"/>
    </row>
    <row r="18" spans="1:58" s="1" customFormat="1" ht="14.1" customHeight="1">
      <c r="A18" s="29" t="s">
        <v>54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6" t="s">
        <v>55</v>
      </c>
      <c r="N18" s="6"/>
      <c r="O18" s="6"/>
      <c r="P18" s="6" t="s">
        <v>56</v>
      </c>
      <c r="Q18" s="6"/>
      <c r="R18" s="26">
        <f>13607534</f>
        <v>13607534</v>
      </c>
      <c r="S18" s="26"/>
      <c r="T18" s="26"/>
      <c r="U18" s="26"/>
      <c r="V18" s="26"/>
      <c r="W18" s="26"/>
      <c r="X18" s="26">
        <f>13607534</f>
        <v>13607534</v>
      </c>
      <c r="Y18" s="26"/>
      <c r="Z18" s="26"/>
      <c r="AA18" s="26"/>
      <c r="AB18" s="26"/>
      <c r="AC18" s="27" t="s">
        <v>53</v>
      </c>
      <c r="AD18" s="27"/>
      <c r="AE18" s="27"/>
      <c r="AF18" s="27"/>
      <c r="AG18" s="27"/>
      <c r="AH18" s="27"/>
      <c r="AI18" s="27"/>
      <c r="AJ18" s="27" t="s">
        <v>53</v>
      </c>
      <c r="AK18" s="27"/>
      <c r="AL18" s="27"/>
      <c r="AM18" s="27"/>
      <c r="AN18" s="27"/>
      <c r="AO18" s="27"/>
      <c r="AP18" s="27"/>
      <c r="AQ18" s="27"/>
      <c r="AR18" s="27" t="s">
        <v>53</v>
      </c>
      <c r="AS18" s="27"/>
      <c r="AT18" s="27"/>
      <c r="AU18" s="27"/>
      <c r="AV18" s="26">
        <f>13607534</f>
        <v>13607534</v>
      </c>
      <c r="AW18" s="26"/>
      <c r="AX18" s="26"/>
      <c r="AY18" s="26"/>
      <c r="AZ18" s="26"/>
      <c r="BA18" s="26"/>
      <c r="BB18" s="26"/>
      <c r="BC18" s="26"/>
      <c r="BD18" s="28" t="s">
        <v>53</v>
      </c>
      <c r="BE18" s="28"/>
      <c r="BF18" s="28"/>
    </row>
    <row r="19" spans="1:58" s="1" customFormat="1" ht="9.9499999999999993" customHeight="1">
      <c r="A19" s="30" t="s">
        <v>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 t="s">
        <v>0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1" customFormat="1" ht="14.1" customHeight="1">
      <c r="A20" s="3" t="s">
        <v>57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5" t="s">
        <v>58</v>
      </c>
      <c r="AZ20" s="5"/>
      <c r="BA20" s="5"/>
      <c r="BB20" s="5"/>
      <c r="BC20" s="5"/>
      <c r="BD20" s="5"/>
      <c r="BE20" s="5"/>
      <c r="BF20" s="5"/>
    </row>
    <row r="21" spans="1:58" s="1" customFormat="1" ht="12" customHeight="1">
      <c r="A21" s="20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2" t="s">
        <v>30</v>
      </c>
      <c r="N21" s="22"/>
      <c r="O21" s="22"/>
      <c r="P21" s="22" t="s">
        <v>31</v>
      </c>
      <c r="Q21" s="22"/>
      <c r="R21" s="22" t="s">
        <v>32</v>
      </c>
      <c r="S21" s="22"/>
      <c r="T21" s="22"/>
      <c r="U21" s="22"/>
      <c r="V21" s="22"/>
      <c r="W21" s="22"/>
      <c r="X21" s="22" t="s">
        <v>33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 t="s">
        <v>39</v>
      </c>
      <c r="BE21" s="22"/>
      <c r="BF21" s="22"/>
    </row>
    <row r="22" spans="1:58" s="1" customFormat="1" ht="26.1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 t="s">
        <v>34</v>
      </c>
      <c r="Y22" s="22"/>
      <c r="Z22" s="22"/>
      <c r="AA22" s="22"/>
      <c r="AB22" s="22"/>
      <c r="AC22" s="22" t="s">
        <v>35</v>
      </c>
      <c r="AD22" s="22"/>
      <c r="AE22" s="22"/>
      <c r="AF22" s="22"/>
      <c r="AG22" s="22"/>
      <c r="AH22" s="22"/>
      <c r="AI22" s="22"/>
      <c r="AJ22" s="22" t="s">
        <v>36</v>
      </c>
      <c r="AK22" s="22"/>
      <c r="AL22" s="22"/>
      <c r="AM22" s="22"/>
      <c r="AN22" s="22"/>
      <c r="AO22" s="22"/>
      <c r="AP22" s="22"/>
      <c r="AQ22" s="22"/>
      <c r="AR22" s="22" t="s">
        <v>37</v>
      </c>
      <c r="AS22" s="22"/>
      <c r="AT22" s="22"/>
      <c r="AU22" s="22"/>
      <c r="AV22" s="22" t="s">
        <v>38</v>
      </c>
      <c r="AW22" s="22"/>
      <c r="AX22" s="22"/>
      <c r="AY22" s="22"/>
      <c r="AZ22" s="22"/>
      <c r="BA22" s="22"/>
      <c r="BB22" s="22"/>
      <c r="BC22" s="22"/>
      <c r="BD22" s="22"/>
      <c r="BE22" s="22"/>
      <c r="BF22" s="22"/>
    </row>
    <row r="23" spans="1:58" s="1" customFormat="1" ht="12.95" customHeight="1">
      <c r="A23" s="19" t="s">
        <v>40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3" t="s">
        <v>41</v>
      </c>
      <c r="N23" s="23"/>
      <c r="O23" s="23"/>
      <c r="P23" s="23" t="s">
        <v>42</v>
      </c>
      <c r="Q23" s="23"/>
      <c r="R23" s="23" t="s">
        <v>43</v>
      </c>
      <c r="S23" s="23"/>
      <c r="T23" s="23"/>
      <c r="U23" s="23"/>
      <c r="V23" s="23"/>
      <c r="W23" s="23"/>
      <c r="X23" s="23" t="s">
        <v>44</v>
      </c>
      <c r="Y23" s="23"/>
      <c r="Z23" s="23"/>
      <c r="AA23" s="23"/>
      <c r="AB23" s="23"/>
      <c r="AC23" s="23" t="s">
        <v>45</v>
      </c>
      <c r="AD23" s="23"/>
      <c r="AE23" s="23"/>
      <c r="AF23" s="23"/>
      <c r="AG23" s="23"/>
      <c r="AH23" s="23"/>
      <c r="AI23" s="23"/>
      <c r="AJ23" s="23" t="s">
        <v>46</v>
      </c>
      <c r="AK23" s="23"/>
      <c r="AL23" s="23"/>
      <c r="AM23" s="23"/>
      <c r="AN23" s="23"/>
      <c r="AO23" s="23"/>
      <c r="AP23" s="23"/>
      <c r="AQ23" s="23"/>
      <c r="AR23" s="23" t="s">
        <v>47</v>
      </c>
      <c r="AS23" s="23"/>
      <c r="AT23" s="23"/>
      <c r="AU23" s="23"/>
      <c r="AV23" s="23" t="s">
        <v>48</v>
      </c>
      <c r="AW23" s="23"/>
      <c r="AX23" s="23"/>
      <c r="AY23" s="23"/>
      <c r="AZ23" s="23"/>
      <c r="BA23" s="23"/>
      <c r="BB23" s="23"/>
      <c r="BC23" s="23"/>
      <c r="BD23" s="23" t="s">
        <v>49</v>
      </c>
      <c r="BE23" s="23"/>
      <c r="BF23" s="23"/>
    </row>
    <row r="24" spans="1:58" s="1" customFormat="1" ht="14.1" customHeight="1">
      <c r="A24" s="32" t="s">
        <v>59</v>
      </c>
      <c r="B24" s="32"/>
      <c r="C24" s="33" t="s">
        <v>51</v>
      </c>
      <c r="D24" s="33"/>
      <c r="E24" s="33"/>
      <c r="F24" s="33"/>
      <c r="G24" s="33"/>
      <c r="H24" s="33"/>
      <c r="I24" s="33"/>
      <c r="J24" s="33"/>
      <c r="K24" s="33"/>
      <c r="L24" s="33"/>
      <c r="M24" s="35" t="s">
        <v>61</v>
      </c>
      <c r="N24" s="35"/>
      <c r="O24" s="35"/>
      <c r="P24" s="35" t="s">
        <v>62</v>
      </c>
      <c r="Q24" s="35"/>
      <c r="R24" s="36">
        <f>14079162.56</f>
        <v>14079162.560000001</v>
      </c>
      <c r="S24" s="36"/>
      <c r="T24" s="36"/>
      <c r="U24" s="36"/>
      <c r="V24" s="36"/>
      <c r="W24" s="36"/>
      <c r="X24" s="36">
        <f>13503723.71</f>
        <v>13503723.710000001</v>
      </c>
      <c r="Y24" s="36"/>
      <c r="Z24" s="36"/>
      <c r="AA24" s="36"/>
      <c r="AB24" s="36"/>
      <c r="AC24" s="37" t="s">
        <v>53</v>
      </c>
      <c r="AD24" s="37"/>
      <c r="AE24" s="37"/>
      <c r="AF24" s="37"/>
      <c r="AG24" s="37"/>
      <c r="AH24" s="37"/>
      <c r="AI24" s="37"/>
      <c r="AJ24" s="36">
        <f>716.1</f>
        <v>716.1</v>
      </c>
      <c r="AK24" s="36"/>
      <c r="AL24" s="36"/>
      <c r="AM24" s="36"/>
      <c r="AN24" s="36"/>
      <c r="AO24" s="36"/>
      <c r="AP24" s="36"/>
      <c r="AQ24" s="36"/>
      <c r="AR24" s="37" t="s">
        <v>53</v>
      </c>
      <c r="AS24" s="37"/>
      <c r="AT24" s="37"/>
      <c r="AU24" s="37"/>
      <c r="AV24" s="36">
        <f>13504439.81</f>
        <v>13504439.810000001</v>
      </c>
      <c r="AW24" s="36"/>
      <c r="AX24" s="36"/>
      <c r="AY24" s="36"/>
      <c r="AZ24" s="36"/>
      <c r="BA24" s="36"/>
      <c r="BB24" s="36"/>
      <c r="BC24" s="36"/>
      <c r="BD24" s="39">
        <f>574722.75</f>
        <v>574722.75</v>
      </c>
      <c r="BE24" s="39"/>
      <c r="BF24" s="39"/>
    </row>
    <row r="25" spans="1:58" s="1" customFormat="1" ht="14.1" customHeight="1">
      <c r="A25" s="34" t="s">
        <v>60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5"/>
      <c r="O25" s="35"/>
      <c r="P25" s="35"/>
      <c r="Q25" s="35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7"/>
      <c r="AE25" s="37"/>
      <c r="AF25" s="37"/>
      <c r="AG25" s="37"/>
      <c r="AH25" s="37"/>
      <c r="AI25" s="37"/>
      <c r="AJ25" s="36"/>
      <c r="AK25" s="36"/>
      <c r="AL25" s="36"/>
      <c r="AM25" s="36"/>
      <c r="AN25" s="36"/>
      <c r="AO25" s="36"/>
      <c r="AP25" s="36"/>
      <c r="AQ25" s="36"/>
      <c r="AR25" s="37"/>
      <c r="AS25" s="37"/>
      <c r="AT25" s="37"/>
      <c r="AU25" s="37"/>
      <c r="AV25" s="36"/>
      <c r="AW25" s="36"/>
      <c r="AX25" s="36"/>
      <c r="AY25" s="36"/>
      <c r="AZ25" s="36"/>
      <c r="BA25" s="36"/>
      <c r="BB25" s="36"/>
      <c r="BC25" s="36"/>
      <c r="BD25" s="39"/>
      <c r="BE25" s="39"/>
      <c r="BF25" s="39"/>
    </row>
    <row r="26" spans="1:58" s="1" customFormat="1" ht="14.1" customHeight="1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6" t="s">
        <v>64</v>
      </c>
      <c r="N26" s="6"/>
      <c r="O26" s="6"/>
      <c r="P26" s="6" t="s">
        <v>65</v>
      </c>
      <c r="Q26" s="6"/>
      <c r="R26" s="26">
        <f>8863876</f>
        <v>8863876</v>
      </c>
      <c r="S26" s="26"/>
      <c r="T26" s="26"/>
      <c r="U26" s="26"/>
      <c r="V26" s="26"/>
      <c r="W26" s="26"/>
      <c r="X26" s="26">
        <f>8503837.6</f>
        <v>8503837.5999999996</v>
      </c>
      <c r="Y26" s="26"/>
      <c r="Z26" s="26"/>
      <c r="AA26" s="26"/>
      <c r="AB26" s="26"/>
      <c r="AC26" s="27" t="s">
        <v>53</v>
      </c>
      <c r="AD26" s="27"/>
      <c r="AE26" s="27"/>
      <c r="AF26" s="27"/>
      <c r="AG26" s="27"/>
      <c r="AH26" s="27"/>
      <c r="AI26" s="27"/>
      <c r="AJ26" s="27" t="s">
        <v>53</v>
      </c>
      <c r="AK26" s="27"/>
      <c r="AL26" s="27"/>
      <c r="AM26" s="27"/>
      <c r="AN26" s="27"/>
      <c r="AO26" s="27"/>
      <c r="AP26" s="27"/>
      <c r="AQ26" s="27"/>
      <c r="AR26" s="27" t="s">
        <v>53</v>
      </c>
      <c r="AS26" s="27"/>
      <c r="AT26" s="27"/>
      <c r="AU26" s="27"/>
      <c r="AV26" s="26">
        <f>8503837.6</f>
        <v>8503837.5999999996</v>
      </c>
      <c r="AW26" s="26"/>
      <c r="AX26" s="26"/>
      <c r="AY26" s="26"/>
      <c r="AZ26" s="26"/>
      <c r="BA26" s="26"/>
      <c r="BB26" s="26"/>
      <c r="BC26" s="26"/>
      <c r="BD26" s="38">
        <f>360038.4</f>
        <v>360038.40000000002</v>
      </c>
      <c r="BE26" s="38"/>
      <c r="BF26" s="38"/>
    </row>
    <row r="27" spans="1:58" s="1" customFormat="1" ht="24" customHeight="1">
      <c r="A27" s="29" t="s">
        <v>66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6" t="s">
        <v>67</v>
      </c>
      <c r="N27" s="6"/>
      <c r="O27" s="6"/>
      <c r="P27" s="6" t="s">
        <v>68</v>
      </c>
      <c r="Q27" s="6"/>
      <c r="R27" s="26">
        <f>44259</f>
        <v>44259</v>
      </c>
      <c r="S27" s="26"/>
      <c r="T27" s="26"/>
      <c r="U27" s="26"/>
      <c r="V27" s="26"/>
      <c r="W27" s="26"/>
      <c r="X27" s="26">
        <f>44174.7</f>
        <v>44174.7</v>
      </c>
      <c r="Y27" s="26"/>
      <c r="Z27" s="26"/>
      <c r="AA27" s="26"/>
      <c r="AB27" s="26"/>
      <c r="AC27" s="27" t="s">
        <v>53</v>
      </c>
      <c r="AD27" s="27"/>
      <c r="AE27" s="27"/>
      <c r="AF27" s="27"/>
      <c r="AG27" s="27"/>
      <c r="AH27" s="27"/>
      <c r="AI27" s="27"/>
      <c r="AJ27" s="27" t="s">
        <v>53</v>
      </c>
      <c r="AK27" s="27"/>
      <c r="AL27" s="27"/>
      <c r="AM27" s="27"/>
      <c r="AN27" s="27"/>
      <c r="AO27" s="27"/>
      <c r="AP27" s="27"/>
      <c r="AQ27" s="27"/>
      <c r="AR27" s="27" t="s">
        <v>53</v>
      </c>
      <c r="AS27" s="27"/>
      <c r="AT27" s="27"/>
      <c r="AU27" s="27"/>
      <c r="AV27" s="26">
        <f>44174.7</f>
        <v>44174.7</v>
      </c>
      <c r="AW27" s="26"/>
      <c r="AX27" s="26"/>
      <c r="AY27" s="26"/>
      <c r="AZ27" s="26"/>
      <c r="BA27" s="26"/>
      <c r="BB27" s="26"/>
      <c r="BC27" s="26"/>
      <c r="BD27" s="38">
        <f>84.3</f>
        <v>84.3</v>
      </c>
      <c r="BE27" s="38"/>
      <c r="BF27" s="38"/>
    </row>
    <row r="28" spans="1:58" s="1" customFormat="1" ht="45" customHeight="1">
      <c r="A28" s="29" t="s">
        <v>69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6" t="s">
        <v>70</v>
      </c>
      <c r="N28" s="6"/>
      <c r="O28" s="6"/>
      <c r="P28" s="6" t="s">
        <v>71</v>
      </c>
      <c r="Q28" s="6"/>
      <c r="R28" s="26">
        <f>2676889.98</f>
        <v>2676889.98</v>
      </c>
      <c r="S28" s="26"/>
      <c r="T28" s="26"/>
      <c r="U28" s="26"/>
      <c r="V28" s="26"/>
      <c r="W28" s="26"/>
      <c r="X28" s="26">
        <f>2566823.01</f>
        <v>2566823.0099999998</v>
      </c>
      <c r="Y28" s="26"/>
      <c r="Z28" s="26"/>
      <c r="AA28" s="26"/>
      <c r="AB28" s="26"/>
      <c r="AC28" s="27" t="s">
        <v>53</v>
      </c>
      <c r="AD28" s="27"/>
      <c r="AE28" s="27"/>
      <c r="AF28" s="27"/>
      <c r="AG28" s="27"/>
      <c r="AH28" s="27"/>
      <c r="AI28" s="27"/>
      <c r="AJ28" s="27" t="s">
        <v>53</v>
      </c>
      <c r="AK28" s="27"/>
      <c r="AL28" s="27"/>
      <c r="AM28" s="27"/>
      <c r="AN28" s="27"/>
      <c r="AO28" s="27"/>
      <c r="AP28" s="27"/>
      <c r="AQ28" s="27"/>
      <c r="AR28" s="27" t="s">
        <v>53</v>
      </c>
      <c r="AS28" s="27"/>
      <c r="AT28" s="27"/>
      <c r="AU28" s="27"/>
      <c r="AV28" s="26">
        <f>2566823.01</f>
        <v>2566823.0099999998</v>
      </c>
      <c r="AW28" s="26"/>
      <c r="AX28" s="26"/>
      <c r="AY28" s="26"/>
      <c r="AZ28" s="26"/>
      <c r="BA28" s="26"/>
      <c r="BB28" s="26"/>
      <c r="BC28" s="26"/>
      <c r="BD28" s="38">
        <f>110066.97</f>
        <v>110066.97</v>
      </c>
      <c r="BE28" s="38"/>
      <c r="BF28" s="38"/>
    </row>
    <row r="29" spans="1:58" s="1" customFormat="1" ht="33.950000000000003" customHeight="1">
      <c r="A29" s="29" t="s">
        <v>72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6" t="s">
        <v>73</v>
      </c>
      <c r="N29" s="6"/>
      <c r="O29" s="6"/>
      <c r="P29" s="6" t="s">
        <v>74</v>
      </c>
      <c r="Q29" s="6"/>
      <c r="R29" s="26">
        <f>2475453.58</f>
        <v>2475453.58</v>
      </c>
      <c r="S29" s="26"/>
      <c r="T29" s="26"/>
      <c r="U29" s="26"/>
      <c r="V29" s="26"/>
      <c r="W29" s="26"/>
      <c r="X29" s="26">
        <f>2370204.4</f>
        <v>2370204.4</v>
      </c>
      <c r="Y29" s="26"/>
      <c r="Z29" s="26"/>
      <c r="AA29" s="26"/>
      <c r="AB29" s="26"/>
      <c r="AC29" s="27" t="s">
        <v>53</v>
      </c>
      <c r="AD29" s="27"/>
      <c r="AE29" s="27"/>
      <c r="AF29" s="27"/>
      <c r="AG29" s="27"/>
      <c r="AH29" s="27"/>
      <c r="AI29" s="27"/>
      <c r="AJ29" s="26">
        <f>716.1</f>
        <v>716.1</v>
      </c>
      <c r="AK29" s="26"/>
      <c r="AL29" s="26"/>
      <c r="AM29" s="26"/>
      <c r="AN29" s="26"/>
      <c r="AO29" s="26"/>
      <c r="AP29" s="26"/>
      <c r="AQ29" s="26"/>
      <c r="AR29" s="27" t="s">
        <v>53</v>
      </c>
      <c r="AS29" s="27"/>
      <c r="AT29" s="27"/>
      <c r="AU29" s="27"/>
      <c r="AV29" s="26">
        <f>2370920.5</f>
        <v>2370920.5</v>
      </c>
      <c r="AW29" s="26"/>
      <c r="AX29" s="26"/>
      <c r="AY29" s="26"/>
      <c r="AZ29" s="26"/>
      <c r="BA29" s="26"/>
      <c r="BB29" s="26"/>
      <c r="BC29" s="26"/>
      <c r="BD29" s="38">
        <f>104533.08</f>
        <v>104533.08</v>
      </c>
      <c r="BE29" s="38"/>
      <c r="BF29" s="38"/>
    </row>
    <row r="30" spans="1:58" s="1" customFormat="1" ht="24" customHeight="1">
      <c r="A30" s="29" t="s">
        <v>75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6" t="s">
        <v>76</v>
      </c>
      <c r="N30" s="6"/>
      <c r="O30" s="6"/>
      <c r="P30" s="6" t="s">
        <v>77</v>
      </c>
      <c r="Q30" s="6"/>
      <c r="R30" s="26">
        <f>9834</f>
        <v>9834</v>
      </c>
      <c r="S30" s="26"/>
      <c r="T30" s="26"/>
      <c r="U30" s="26"/>
      <c r="V30" s="26"/>
      <c r="W30" s="26"/>
      <c r="X30" s="26">
        <f>9834</f>
        <v>9834</v>
      </c>
      <c r="Y30" s="26"/>
      <c r="Z30" s="26"/>
      <c r="AA30" s="26"/>
      <c r="AB30" s="26"/>
      <c r="AC30" s="27" t="s">
        <v>53</v>
      </c>
      <c r="AD30" s="27"/>
      <c r="AE30" s="27"/>
      <c r="AF30" s="27"/>
      <c r="AG30" s="27"/>
      <c r="AH30" s="27"/>
      <c r="AI30" s="27"/>
      <c r="AJ30" s="27" t="s">
        <v>53</v>
      </c>
      <c r="AK30" s="27"/>
      <c r="AL30" s="27"/>
      <c r="AM30" s="27"/>
      <c r="AN30" s="27"/>
      <c r="AO30" s="27"/>
      <c r="AP30" s="27"/>
      <c r="AQ30" s="27"/>
      <c r="AR30" s="27" t="s">
        <v>53</v>
      </c>
      <c r="AS30" s="27"/>
      <c r="AT30" s="27"/>
      <c r="AU30" s="27"/>
      <c r="AV30" s="26">
        <f>9834</f>
        <v>9834</v>
      </c>
      <c r="AW30" s="26"/>
      <c r="AX30" s="26"/>
      <c r="AY30" s="26"/>
      <c r="AZ30" s="26"/>
      <c r="BA30" s="26"/>
      <c r="BB30" s="26"/>
      <c r="BC30" s="26"/>
      <c r="BD30" s="28" t="s">
        <v>53</v>
      </c>
      <c r="BE30" s="28"/>
      <c r="BF30" s="28"/>
    </row>
    <row r="31" spans="1:58" s="1" customFormat="1" ht="14.1" customHeight="1">
      <c r="A31" s="29" t="s">
        <v>78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6" t="s">
        <v>79</v>
      </c>
      <c r="N31" s="6"/>
      <c r="O31" s="6"/>
      <c r="P31" s="6" t="s">
        <v>80</v>
      </c>
      <c r="Q31" s="6"/>
      <c r="R31" s="26">
        <f>8850</f>
        <v>8850</v>
      </c>
      <c r="S31" s="26"/>
      <c r="T31" s="26"/>
      <c r="U31" s="26"/>
      <c r="V31" s="26"/>
      <c r="W31" s="26"/>
      <c r="X31" s="26">
        <f>8850</f>
        <v>8850</v>
      </c>
      <c r="Y31" s="26"/>
      <c r="Z31" s="26"/>
      <c r="AA31" s="26"/>
      <c r="AB31" s="26"/>
      <c r="AC31" s="27" t="s">
        <v>53</v>
      </c>
      <c r="AD31" s="27"/>
      <c r="AE31" s="27"/>
      <c r="AF31" s="27"/>
      <c r="AG31" s="27"/>
      <c r="AH31" s="27"/>
      <c r="AI31" s="27"/>
      <c r="AJ31" s="27" t="s">
        <v>53</v>
      </c>
      <c r="AK31" s="27"/>
      <c r="AL31" s="27"/>
      <c r="AM31" s="27"/>
      <c r="AN31" s="27"/>
      <c r="AO31" s="27"/>
      <c r="AP31" s="27"/>
      <c r="AQ31" s="27"/>
      <c r="AR31" s="27" t="s">
        <v>53</v>
      </c>
      <c r="AS31" s="27"/>
      <c r="AT31" s="27"/>
      <c r="AU31" s="27"/>
      <c r="AV31" s="26">
        <f>8850</f>
        <v>8850</v>
      </c>
      <c r="AW31" s="26"/>
      <c r="AX31" s="26"/>
      <c r="AY31" s="26"/>
      <c r="AZ31" s="26"/>
      <c r="BA31" s="26"/>
      <c r="BB31" s="26"/>
      <c r="BC31" s="26"/>
      <c r="BD31" s="28" t="s">
        <v>53</v>
      </c>
      <c r="BE31" s="28"/>
      <c r="BF31" s="28"/>
    </row>
    <row r="32" spans="1:58" s="1" customFormat="1" ht="6.95" customHeight="1">
      <c r="A32" s="40" t="s">
        <v>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</row>
    <row r="33" spans="1:58" s="1" customFormat="1" ht="24" customHeight="1">
      <c r="A33" s="41" t="s">
        <v>81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6" t="s">
        <v>82</v>
      </c>
      <c r="N33" s="6"/>
      <c r="O33" s="6"/>
      <c r="P33" s="6" t="s">
        <v>62</v>
      </c>
      <c r="Q33" s="6"/>
      <c r="R33" s="26">
        <f>-471628.56</f>
        <v>-471628.56</v>
      </c>
      <c r="S33" s="26"/>
      <c r="T33" s="26"/>
      <c r="U33" s="26"/>
      <c r="V33" s="26"/>
      <c r="W33" s="26"/>
      <c r="X33" s="26">
        <f>103810.29</f>
        <v>103810.29</v>
      </c>
      <c r="Y33" s="26"/>
      <c r="Z33" s="26"/>
      <c r="AA33" s="26"/>
      <c r="AB33" s="26"/>
      <c r="AC33" s="27" t="s">
        <v>53</v>
      </c>
      <c r="AD33" s="27"/>
      <c r="AE33" s="27"/>
      <c r="AF33" s="27"/>
      <c r="AG33" s="27"/>
      <c r="AH33" s="27"/>
      <c r="AI33" s="27"/>
      <c r="AJ33" s="26">
        <f>-716.1</f>
        <v>-716.1</v>
      </c>
      <c r="AK33" s="26"/>
      <c r="AL33" s="26"/>
      <c r="AM33" s="26"/>
      <c r="AN33" s="26"/>
      <c r="AO33" s="26"/>
      <c r="AP33" s="26"/>
      <c r="AQ33" s="26"/>
      <c r="AR33" s="27" t="s">
        <v>53</v>
      </c>
      <c r="AS33" s="27"/>
      <c r="AT33" s="27"/>
      <c r="AU33" s="27"/>
      <c r="AV33" s="26">
        <f>103094.19</f>
        <v>103094.19</v>
      </c>
      <c r="AW33" s="26"/>
      <c r="AX33" s="26"/>
      <c r="AY33" s="26"/>
      <c r="AZ33" s="26"/>
      <c r="BA33" s="26"/>
      <c r="BB33" s="26"/>
      <c r="BC33" s="26"/>
      <c r="BD33" s="42" t="s">
        <v>62</v>
      </c>
      <c r="BE33" s="42"/>
      <c r="BF33" s="42"/>
    </row>
    <row r="34" spans="1:58" s="1" customFormat="1" ht="8.1" customHeight="1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1" t="s">
        <v>0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1" customFormat="1" ht="14.1" customHeight="1">
      <c r="A35" s="3" t="s">
        <v>83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5" t="s">
        <v>84</v>
      </c>
      <c r="BB35" s="5"/>
      <c r="BC35" s="5"/>
      <c r="BD35" s="5"/>
      <c r="BE35" s="5"/>
      <c r="BF35" s="5"/>
    </row>
    <row r="36" spans="1:58" s="1" customFormat="1" ht="12" customHeight="1">
      <c r="A36" s="20" t="s">
        <v>29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2" t="s">
        <v>30</v>
      </c>
      <c r="N36" s="22"/>
      <c r="O36" s="22"/>
      <c r="P36" s="22" t="s">
        <v>31</v>
      </c>
      <c r="Q36" s="22"/>
      <c r="R36" s="22" t="s">
        <v>32</v>
      </c>
      <c r="S36" s="22"/>
      <c r="T36" s="22"/>
      <c r="U36" s="22"/>
      <c r="V36" s="22"/>
      <c r="W36" s="22"/>
      <c r="X36" s="22" t="s">
        <v>33</v>
      </c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 t="s">
        <v>39</v>
      </c>
      <c r="BE36" s="22"/>
      <c r="BF36" s="22"/>
    </row>
    <row r="37" spans="1:58" s="1" customFormat="1" ht="26.1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 t="s">
        <v>34</v>
      </c>
      <c r="Y37" s="22"/>
      <c r="Z37" s="22"/>
      <c r="AA37" s="22"/>
      <c r="AB37" s="22"/>
      <c r="AC37" s="22" t="s">
        <v>35</v>
      </c>
      <c r="AD37" s="22"/>
      <c r="AE37" s="22"/>
      <c r="AF37" s="22"/>
      <c r="AG37" s="22"/>
      <c r="AH37" s="22"/>
      <c r="AI37" s="22"/>
      <c r="AJ37" s="22" t="s">
        <v>36</v>
      </c>
      <c r="AK37" s="22"/>
      <c r="AL37" s="22"/>
      <c r="AM37" s="22"/>
      <c r="AN37" s="22"/>
      <c r="AO37" s="22"/>
      <c r="AP37" s="22"/>
      <c r="AQ37" s="22"/>
      <c r="AR37" s="22" t="s">
        <v>37</v>
      </c>
      <c r="AS37" s="22"/>
      <c r="AT37" s="22"/>
      <c r="AU37" s="22"/>
      <c r="AV37" s="22" t="s">
        <v>38</v>
      </c>
      <c r="AW37" s="22"/>
      <c r="AX37" s="22"/>
      <c r="AY37" s="22"/>
      <c r="AZ37" s="22"/>
      <c r="BA37" s="22"/>
      <c r="BB37" s="22"/>
      <c r="BC37" s="22"/>
      <c r="BD37" s="22"/>
      <c r="BE37" s="22"/>
      <c r="BF37" s="22"/>
    </row>
    <row r="38" spans="1:58" s="1" customFormat="1" ht="12.95" customHeight="1">
      <c r="A38" s="19" t="s">
        <v>40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3" t="s">
        <v>41</v>
      </c>
      <c r="N38" s="23"/>
      <c r="O38" s="23"/>
      <c r="P38" s="23" t="s">
        <v>42</v>
      </c>
      <c r="Q38" s="23"/>
      <c r="R38" s="23" t="s">
        <v>43</v>
      </c>
      <c r="S38" s="23"/>
      <c r="T38" s="23"/>
      <c r="U38" s="23"/>
      <c r="V38" s="23"/>
      <c r="W38" s="23"/>
      <c r="X38" s="23" t="s">
        <v>44</v>
      </c>
      <c r="Y38" s="23"/>
      <c r="Z38" s="23"/>
      <c r="AA38" s="23"/>
      <c r="AB38" s="23"/>
      <c r="AC38" s="23" t="s">
        <v>45</v>
      </c>
      <c r="AD38" s="23"/>
      <c r="AE38" s="23"/>
      <c r="AF38" s="23"/>
      <c r="AG38" s="23"/>
      <c r="AH38" s="23"/>
      <c r="AI38" s="23"/>
      <c r="AJ38" s="23" t="s">
        <v>46</v>
      </c>
      <c r="AK38" s="23"/>
      <c r="AL38" s="23"/>
      <c r="AM38" s="23"/>
      <c r="AN38" s="23"/>
      <c r="AO38" s="23"/>
      <c r="AP38" s="23"/>
      <c r="AQ38" s="23"/>
      <c r="AR38" s="23" t="s">
        <v>47</v>
      </c>
      <c r="AS38" s="23"/>
      <c r="AT38" s="23"/>
      <c r="AU38" s="23"/>
      <c r="AV38" s="23" t="s">
        <v>48</v>
      </c>
      <c r="AW38" s="23"/>
      <c r="AX38" s="23"/>
      <c r="AY38" s="23"/>
      <c r="AZ38" s="23"/>
      <c r="BA38" s="23"/>
      <c r="BB38" s="23"/>
      <c r="BC38" s="23"/>
      <c r="BD38" s="23" t="s">
        <v>49</v>
      </c>
      <c r="BE38" s="23"/>
      <c r="BF38" s="23"/>
    </row>
    <row r="39" spans="1:58" s="1" customFormat="1" ht="24" customHeight="1">
      <c r="A39" s="43" t="s">
        <v>85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6" t="s">
        <v>88</v>
      </c>
      <c r="N39" s="6"/>
      <c r="O39" s="6"/>
      <c r="P39" s="6" t="s">
        <v>0</v>
      </c>
      <c r="Q39" s="6"/>
      <c r="R39" s="26">
        <f>471628.56</f>
        <v>471628.56</v>
      </c>
      <c r="S39" s="26"/>
      <c r="T39" s="26"/>
      <c r="U39" s="26"/>
      <c r="V39" s="26"/>
      <c r="W39" s="26"/>
      <c r="X39" s="26">
        <f>-103810.29</f>
        <v>-103810.29</v>
      </c>
      <c r="Y39" s="26"/>
      <c r="Z39" s="26"/>
      <c r="AA39" s="26"/>
      <c r="AB39" s="26"/>
      <c r="AC39" s="27" t="s">
        <v>53</v>
      </c>
      <c r="AD39" s="27"/>
      <c r="AE39" s="27"/>
      <c r="AF39" s="27"/>
      <c r="AG39" s="27"/>
      <c r="AH39" s="27"/>
      <c r="AI39" s="27"/>
      <c r="AJ39" s="26">
        <f>716.1</f>
        <v>716.1</v>
      </c>
      <c r="AK39" s="26"/>
      <c r="AL39" s="26"/>
      <c r="AM39" s="26"/>
      <c r="AN39" s="26"/>
      <c r="AO39" s="26"/>
      <c r="AP39" s="26"/>
      <c r="AQ39" s="26"/>
      <c r="AR39" s="27" t="s">
        <v>53</v>
      </c>
      <c r="AS39" s="27"/>
      <c r="AT39" s="27"/>
      <c r="AU39" s="27"/>
      <c r="AV39" s="26">
        <f>-103094.19</f>
        <v>-103094.19</v>
      </c>
      <c r="AW39" s="26"/>
      <c r="AX39" s="26"/>
      <c r="AY39" s="26"/>
      <c r="AZ39" s="26"/>
      <c r="BA39" s="26"/>
      <c r="BB39" s="26"/>
      <c r="BC39" s="26"/>
      <c r="BD39" s="38">
        <f>574722.75</f>
        <v>574722.75</v>
      </c>
      <c r="BE39" s="38"/>
      <c r="BF39" s="38"/>
    </row>
    <row r="40" spans="1:58" s="1" customFormat="1" ht="14.1" customHeight="1">
      <c r="A40" s="33" t="s">
        <v>86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6"/>
      <c r="N40" s="6"/>
      <c r="O40" s="6"/>
      <c r="P40" s="6"/>
      <c r="Q40" s="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7"/>
      <c r="AD40" s="27"/>
      <c r="AE40" s="27"/>
      <c r="AF40" s="27"/>
      <c r="AG40" s="27"/>
      <c r="AH40" s="27"/>
      <c r="AI40" s="27"/>
      <c r="AJ40" s="26"/>
      <c r="AK40" s="26"/>
      <c r="AL40" s="26"/>
      <c r="AM40" s="26"/>
      <c r="AN40" s="26"/>
      <c r="AO40" s="26"/>
      <c r="AP40" s="26"/>
      <c r="AQ40" s="26"/>
      <c r="AR40" s="27"/>
      <c r="AS40" s="27"/>
      <c r="AT40" s="27"/>
      <c r="AU40" s="27"/>
      <c r="AV40" s="26"/>
      <c r="AW40" s="26"/>
      <c r="AX40" s="26"/>
      <c r="AY40" s="26"/>
      <c r="AZ40" s="26"/>
      <c r="BA40" s="26"/>
      <c r="BB40" s="26"/>
      <c r="BC40" s="26"/>
      <c r="BD40" s="38"/>
      <c r="BE40" s="38"/>
      <c r="BF40" s="38"/>
    </row>
    <row r="41" spans="1:58" s="1" customFormat="1" ht="14.1" customHeight="1">
      <c r="A41" s="44" t="s">
        <v>87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6"/>
      <c r="N41" s="6"/>
      <c r="O41" s="6"/>
      <c r="P41" s="6"/>
      <c r="Q41" s="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  <c r="AD41" s="27"/>
      <c r="AE41" s="27"/>
      <c r="AF41" s="27"/>
      <c r="AG41" s="27"/>
      <c r="AH41" s="27"/>
      <c r="AI41" s="27"/>
      <c r="AJ41" s="26"/>
      <c r="AK41" s="26"/>
      <c r="AL41" s="26"/>
      <c r="AM41" s="26"/>
      <c r="AN41" s="26"/>
      <c r="AO41" s="26"/>
      <c r="AP41" s="26"/>
      <c r="AQ41" s="26"/>
      <c r="AR41" s="27"/>
      <c r="AS41" s="27"/>
      <c r="AT41" s="27"/>
      <c r="AU41" s="27"/>
      <c r="AV41" s="26"/>
      <c r="AW41" s="26"/>
      <c r="AX41" s="26"/>
      <c r="AY41" s="26"/>
      <c r="AZ41" s="26"/>
      <c r="BA41" s="26"/>
      <c r="BB41" s="26"/>
      <c r="BC41" s="26"/>
      <c r="BD41" s="38"/>
      <c r="BE41" s="38"/>
      <c r="BF41" s="38"/>
    </row>
    <row r="42" spans="1:58" s="1" customFormat="1" ht="24" customHeight="1">
      <c r="A42" s="45" t="s">
        <v>89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6" t="s">
        <v>90</v>
      </c>
      <c r="N42" s="6"/>
      <c r="O42" s="6"/>
      <c r="P42" s="6" t="s">
        <v>0</v>
      </c>
      <c r="Q42" s="6"/>
      <c r="R42" s="27" t="s">
        <v>53</v>
      </c>
      <c r="S42" s="27"/>
      <c r="T42" s="27"/>
      <c r="U42" s="27"/>
      <c r="V42" s="27"/>
      <c r="W42" s="27"/>
      <c r="X42" s="27" t="s">
        <v>53</v>
      </c>
      <c r="Y42" s="27"/>
      <c r="Z42" s="27"/>
      <c r="AA42" s="27"/>
      <c r="AB42" s="27"/>
      <c r="AC42" s="27" t="s">
        <v>53</v>
      </c>
      <c r="AD42" s="27"/>
      <c r="AE42" s="27"/>
      <c r="AF42" s="27"/>
      <c r="AG42" s="27"/>
      <c r="AH42" s="27"/>
      <c r="AI42" s="27"/>
      <c r="AJ42" s="27" t="s">
        <v>53</v>
      </c>
      <c r="AK42" s="27"/>
      <c r="AL42" s="27"/>
      <c r="AM42" s="27"/>
      <c r="AN42" s="27"/>
      <c r="AO42" s="27"/>
      <c r="AP42" s="27"/>
      <c r="AQ42" s="27"/>
      <c r="AR42" s="27" t="s">
        <v>53</v>
      </c>
      <c r="AS42" s="27"/>
      <c r="AT42" s="27"/>
      <c r="AU42" s="27"/>
      <c r="AV42" s="27" t="s">
        <v>53</v>
      </c>
      <c r="AW42" s="27"/>
      <c r="AX42" s="27"/>
      <c r="AY42" s="27"/>
      <c r="AZ42" s="27"/>
      <c r="BA42" s="27"/>
      <c r="BB42" s="27"/>
      <c r="BC42" s="27"/>
      <c r="BD42" s="28" t="s">
        <v>53</v>
      </c>
      <c r="BE42" s="28"/>
      <c r="BF42" s="28"/>
    </row>
    <row r="43" spans="1:58" s="1" customFormat="1" ht="14.1" customHeight="1">
      <c r="A43" s="29" t="s">
        <v>91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6" t="s">
        <v>92</v>
      </c>
      <c r="N43" s="6"/>
      <c r="O43" s="6"/>
      <c r="P43" s="6" t="s">
        <v>62</v>
      </c>
      <c r="Q43" s="6"/>
      <c r="R43" s="27" t="s">
        <v>53</v>
      </c>
      <c r="S43" s="27"/>
      <c r="T43" s="27"/>
      <c r="U43" s="27"/>
      <c r="V43" s="27"/>
      <c r="W43" s="27"/>
      <c r="X43" s="27" t="s">
        <v>53</v>
      </c>
      <c r="Y43" s="27"/>
      <c r="Z43" s="27"/>
      <c r="AA43" s="27"/>
      <c r="AB43" s="27"/>
      <c r="AC43" s="27" t="s">
        <v>53</v>
      </c>
      <c r="AD43" s="27"/>
      <c r="AE43" s="27"/>
      <c r="AF43" s="27"/>
      <c r="AG43" s="27"/>
      <c r="AH43" s="27"/>
      <c r="AI43" s="27"/>
      <c r="AJ43" s="27" t="s">
        <v>53</v>
      </c>
      <c r="AK43" s="27"/>
      <c r="AL43" s="27"/>
      <c r="AM43" s="27"/>
      <c r="AN43" s="27"/>
      <c r="AO43" s="27"/>
      <c r="AP43" s="27"/>
      <c r="AQ43" s="27"/>
      <c r="AR43" s="27" t="s">
        <v>53</v>
      </c>
      <c r="AS43" s="27"/>
      <c r="AT43" s="27"/>
      <c r="AU43" s="27"/>
      <c r="AV43" s="27" t="s">
        <v>53</v>
      </c>
      <c r="AW43" s="27"/>
      <c r="AX43" s="27"/>
      <c r="AY43" s="27"/>
      <c r="AZ43" s="27"/>
      <c r="BA43" s="27"/>
      <c r="BB43" s="27"/>
      <c r="BC43" s="27"/>
      <c r="BD43" s="28" t="s">
        <v>53</v>
      </c>
      <c r="BE43" s="28"/>
      <c r="BF43" s="28"/>
    </row>
    <row r="44" spans="1:58" s="1" customFormat="1" ht="14.1" customHeight="1">
      <c r="A44" s="25" t="s">
        <v>93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6" t="s">
        <v>94</v>
      </c>
      <c r="N44" s="6"/>
      <c r="O44" s="6"/>
      <c r="P44" s="6" t="s">
        <v>95</v>
      </c>
      <c r="Q44" s="6"/>
      <c r="R44" s="27" t="s">
        <v>53</v>
      </c>
      <c r="S44" s="27"/>
      <c r="T44" s="27"/>
      <c r="U44" s="27"/>
      <c r="V44" s="27"/>
      <c r="W44" s="27"/>
      <c r="X44" s="27" t="s">
        <v>53</v>
      </c>
      <c r="Y44" s="27"/>
      <c r="Z44" s="27"/>
      <c r="AA44" s="27"/>
      <c r="AB44" s="27"/>
      <c r="AC44" s="27" t="s">
        <v>53</v>
      </c>
      <c r="AD44" s="27"/>
      <c r="AE44" s="27"/>
      <c r="AF44" s="27"/>
      <c r="AG44" s="27"/>
      <c r="AH44" s="27"/>
      <c r="AI44" s="27"/>
      <c r="AJ44" s="27" t="s">
        <v>53</v>
      </c>
      <c r="AK44" s="27"/>
      <c r="AL44" s="27"/>
      <c r="AM44" s="27"/>
      <c r="AN44" s="27"/>
      <c r="AO44" s="27"/>
      <c r="AP44" s="27"/>
      <c r="AQ44" s="27"/>
      <c r="AR44" s="27" t="s">
        <v>53</v>
      </c>
      <c r="AS44" s="27"/>
      <c r="AT44" s="27"/>
      <c r="AU44" s="27"/>
      <c r="AV44" s="27" t="s">
        <v>53</v>
      </c>
      <c r="AW44" s="27"/>
      <c r="AX44" s="27"/>
      <c r="AY44" s="27"/>
      <c r="AZ44" s="27"/>
      <c r="BA44" s="27"/>
      <c r="BB44" s="27"/>
      <c r="BC44" s="27"/>
      <c r="BD44" s="42" t="s">
        <v>62</v>
      </c>
      <c r="BE44" s="42"/>
      <c r="BF44" s="42"/>
    </row>
    <row r="45" spans="1:58" s="1" customFormat="1" ht="14.1" customHeight="1">
      <c r="A45" s="25" t="s">
        <v>96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6" t="s">
        <v>97</v>
      </c>
      <c r="N45" s="6"/>
      <c r="O45" s="6"/>
      <c r="P45" s="6" t="s">
        <v>98</v>
      </c>
      <c r="Q45" s="6"/>
      <c r="R45" s="27" t="s">
        <v>53</v>
      </c>
      <c r="S45" s="27"/>
      <c r="T45" s="27"/>
      <c r="U45" s="27"/>
      <c r="V45" s="27"/>
      <c r="W45" s="27"/>
      <c r="X45" s="27" t="s">
        <v>53</v>
      </c>
      <c r="Y45" s="27"/>
      <c r="Z45" s="27"/>
      <c r="AA45" s="27"/>
      <c r="AB45" s="27"/>
      <c r="AC45" s="27" t="s">
        <v>53</v>
      </c>
      <c r="AD45" s="27"/>
      <c r="AE45" s="27"/>
      <c r="AF45" s="27"/>
      <c r="AG45" s="27"/>
      <c r="AH45" s="27"/>
      <c r="AI45" s="27"/>
      <c r="AJ45" s="27" t="s">
        <v>53</v>
      </c>
      <c r="AK45" s="27"/>
      <c r="AL45" s="27"/>
      <c r="AM45" s="27"/>
      <c r="AN45" s="27"/>
      <c r="AO45" s="27"/>
      <c r="AP45" s="27"/>
      <c r="AQ45" s="27"/>
      <c r="AR45" s="27" t="s">
        <v>53</v>
      </c>
      <c r="AS45" s="27"/>
      <c r="AT45" s="27"/>
      <c r="AU45" s="27"/>
      <c r="AV45" s="27" t="s">
        <v>53</v>
      </c>
      <c r="AW45" s="27"/>
      <c r="AX45" s="27"/>
      <c r="AY45" s="27"/>
      <c r="AZ45" s="27"/>
      <c r="BA45" s="27"/>
      <c r="BB45" s="27"/>
      <c r="BC45" s="27"/>
      <c r="BD45" s="42" t="s">
        <v>62</v>
      </c>
      <c r="BE45" s="42"/>
      <c r="BF45" s="42"/>
    </row>
    <row r="46" spans="1:58" s="1" customFormat="1" ht="24" customHeight="1">
      <c r="A46" s="45" t="s">
        <v>99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6" t="s">
        <v>100</v>
      </c>
      <c r="N46" s="6"/>
      <c r="O46" s="6"/>
      <c r="P46" s="6" t="s">
        <v>0</v>
      </c>
      <c r="Q46" s="6"/>
      <c r="R46" s="27" t="s">
        <v>53</v>
      </c>
      <c r="S46" s="27"/>
      <c r="T46" s="27"/>
      <c r="U46" s="27"/>
      <c r="V46" s="27"/>
      <c r="W46" s="27"/>
      <c r="X46" s="27" t="s">
        <v>53</v>
      </c>
      <c r="Y46" s="27"/>
      <c r="Z46" s="27"/>
      <c r="AA46" s="27"/>
      <c r="AB46" s="27"/>
      <c r="AC46" s="27" t="s">
        <v>53</v>
      </c>
      <c r="AD46" s="27"/>
      <c r="AE46" s="27"/>
      <c r="AF46" s="27"/>
      <c r="AG46" s="27"/>
      <c r="AH46" s="27"/>
      <c r="AI46" s="27"/>
      <c r="AJ46" s="27" t="s">
        <v>53</v>
      </c>
      <c r="AK46" s="27"/>
      <c r="AL46" s="27"/>
      <c r="AM46" s="27"/>
      <c r="AN46" s="27"/>
      <c r="AO46" s="27"/>
      <c r="AP46" s="27"/>
      <c r="AQ46" s="27"/>
      <c r="AR46" s="27" t="s">
        <v>53</v>
      </c>
      <c r="AS46" s="27"/>
      <c r="AT46" s="27"/>
      <c r="AU46" s="27"/>
      <c r="AV46" s="27" t="s">
        <v>53</v>
      </c>
      <c r="AW46" s="27"/>
      <c r="AX46" s="27"/>
      <c r="AY46" s="27"/>
      <c r="AZ46" s="27"/>
      <c r="BA46" s="27"/>
      <c r="BB46" s="27"/>
      <c r="BC46" s="27"/>
      <c r="BD46" s="28" t="s">
        <v>53</v>
      </c>
      <c r="BE46" s="28"/>
      <c r="BF46" s="28"/>
    </row>
    <row r="47" spans="1:58" s="1" customFormat="1" ht="14.1" customHeight="1">
      <c r="A47" s="29" t="s">
        <v>101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6" t="s">
        <v>102</v>
      </c>
      <c r="N47" s="6"/>
      <c r="O47" s="6"/>
      <c r="P47" s="6" t="s">
        <v>62</v>
      </c>
      <c r="Q47" s="6"/>
      <c r="R47" s="26">
        <f>471628.56</f>
        <v>471628.56</v>
      </c>
      <c r="S47" s="26"/>
      <c r="T47" s="26"/>
      <c r="U47" s="26"/>
      <c r="V47" s="26"/>
      <c r="W47" s="26"/>
      <c r="X47" s="26">
        <f>-103094.19</f>
        <v>-103094.19</v>
      </c>
      <c r="Y47" s="26"/>
      <c r="Z47" s="26"/>
      <c r="AA47" s="26"/>
      <c r="AB47" s="26"/>
      <c r="AC47" s="27" t="s">
        <v>53</v>
      </c>
      <c r="AD47" s="27"/>
      <c r="AE47" s="27"/>
      <c r="AF47" s="27"/>
      <c r="AG47" s="27"/>
      <c r="AH47" s="27"/>
      <c r="AI47" s="27"/>
      <c r="AJ47" s="27" t="s">
        <v>53</v>
      </c>
      <c r="AK47" s="27"/>
      <c r="AL47" s="27"/>
      <c r="AM47" s="27"/>
      <c r="AN47" s="27"/>
      <c r="AO47" s="27"/>
      <c r="AP47" s="27"/>
      <c r="AQ47" s="27"/>
      <c r="AR47" s="27" t="s">
        <v>53</v>
      </c>
      <c r="AS47" s="27"/>
      <c r="AT47" s="27"/>
      <c r="AU47" s="27"/>
      <c r="AV47" s="26">
        <f>-103094.19</f>
        <v>-103094.19</v>
      </c>
      <c r="AW47" s="26"/>
      <c r="AX47" s="26"/>
      <c r="AY47" s="26"/>
      <c r="AZ47" s="26"/>
      <c r="BA47" s="26"/>
      <c r="BB47" s="26"/>
      <c r="BC47" s="26"/>
      <c r="BD47" s="38">
        <f>574722.75</f>
        <v>574722.75</v>
      </c>
      <c r="BE47" s="38"/>
      <c r="BF47" s="38"/>
    </row>
    <row r="48" spans="1:58" s="1" customFormat="1" ht="14.1" customHeight="1">
      <c r="A48" s="25" t="s">
        <v>103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6" t="s">
        <v>104</v>
      </c>
      <c r="N48" s="6"/>
      <c r="O48" s="6"/>
      <c r="P48" s="6" t="s">
        <v>95</v>
      </c>
      <c r="Q48" s="6"/>
      <c r="R48" s="27" t="s">
        <v>53</v>
      </c>
      <c r="S48" s="27"/>
      <c r="T48" s="27"/>
      <c r="U48" s="27"/>
      <c r="V48" s="27"/>
      <c r="W48" s="27"/>
      <c r="X48" s="26">
        <f>-13607534</f>
        <v>-13607534</v>
      </c>
      <c r="Y48" s="26"/>
      <c r="Z48" s="26"/>
      <c r="AA48" s="26"/>
      <c r="AB48" s="26"/>
      <c r="AC48" s="26">
        <f>-716.1</f>
        <v>-716.1</v>
      </c>
      <c r="AD48" s="26"/>
      <c r="AE48" s="26"/>
      <c r="AF48" s="26"/>
      <c r="AG48" s="26"/>
      <c r="AH48" s="26"/>
      <c r="AI48" s="26"/>
      <c r="AJ48" s="26">
        <f>-716.1</f>
        <v>-716.1</v>
      </c>
      <c r="AK48" s="26"/>
      <c r="AL48" s="26"/>
      <c r="AM48" s="26"/>
      <c r="AN48" s="26"/>
      <c r="AO48" s="26"/>
      <c r="AP48" s="26"/>
      <c r="AQ48" s="26"/>
      <c r="AR48" s="27" t="s">
        <v>53</v>
      </c>
      <c r="AS48" s="27"/>
      <c r="AT48" s="27"/>
      <c r="AU48" s="27"/>
      <c r="AV48" s="26">
        <f>-13608966.2</f>
        <v>-13608966.199999999</v>
      </c>
      <c r="AW48" s="26"/>
      <c r="AX48" s="26"/>
      <c r="AY48" s="26"/>
      <c r="AZ48" s="26"/>
      <c r="BA48" s="26"/>
      <c r="BB48" s="26"/>
      <c r="BC48" s="26"/>
      <c r="BD48" s="42" t="s">
        <v>62</v>
      </c>
      <c r="BE48" s="42"/>
      <c r="BF48" s="42"/>
    </row>
    <row r="49" spans="1:58" s="1" customFormat="1" ht="14.1" customHeight="1">
      <c r="A49" s="25" t="s">
        <v>105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6" t="s">
        <v>106</v>
      </c>
      <c r="N49" s="6"/>
      <c r="O49" s="6"/>
      <c r="P49" s="6" t="s">
        <v>98</v>
      </c>
      <c r="Q49" s="6"/>
      <c r="R49" s="27" t="s">
        <v>53</v>
      </c>
      <c r="S49" s="27"/>
      <c r="T49" s="27"/>
      <c r="U49" s="27"/>
      <c r="V49" s="27"/>
      <c r="W49" s="27"/>
      <c r="X49" s="26">
        <f>13504439.81</f>
        <v>13504439.810000001</v>
      </c>
      <c r="Y49" s="26"/>
      <c r="Z49" s="26"/>
      <c r="AA49" s="26"/>
      <c r="AB49" s="26"/>
      <c r="AC49" s="26">
        <f>716.1</f>
        <v>716.1</v>
      </c>
      <c r="AD49" s="26"/>
      <c r="AE49" s="26"/>
      <c r="AF49" s="26"/>
      <c r="AG49" s="26"/>
      <c r="AH49" s="26"/>
      <c r="AI49" s="26"/>
      <c r="AJ49" s="26">
        <f>716.1</f>
        <v>716.1</v>
      </c>
      <c r="AK49" s="26"/>
      <c r="AL49" s="26"/>
      <c r="AM49" s="26"/>
      <c r="AN49" s="26"/>
      <c r="AO49" s="26"/>
      <c r="AP49" s="26"/>
      <c r="AQ49" s="26"/>
      <c r="AR49" s="27" t="s">
        <v>53</v>
      </c>
      <c r="AS49" s="27"/>
      <c r="AT49" s="27"/>
      <c r="AU49" s="27"/>
      <c r="AV49" s="26">
        <f>13505872.01</f>
        <v>13505872.01</v>
      </c>
      <c r="AW49" s="26"/>
      <c r="AX49" s="26"/>
      <c r="AY49" s="26"/>
      <c r="AZ49" s="26"/>
      <c r="BA49" s="26"/>
      <c r="BB49" s="26"/>
      <c r="BC49" s="26"/>
      <c r="BD49" s="42" t="s">
        <v>62</v>
      </c>
      <c r="BE49" s="42"/>
      <c r="BF49" s="42"/>
    </row>
    <row r="50" spans="1:58" s="1" customFormat="1" ht="24" customHeight="1">
      <c r="A50" s="29" t="s">
        <v>107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6" t="s">
        <v>108</v>
      </c>
      <c r="N50" s="6"/>
      <c r="O50" s="6"/>
      <c r="P50" s="6" t="s">
        <v>62</v>
      </c>
      <c r="Q50" s="6"/>
      <c r="R50" s="27" t="s">
        <v>53</v>
      </c>
      <c r="S50" s="27"/>
      <c r="T50" s="27"/>
      <c r="U50" s="27"/>
      <c r="V50" s="27"/>
      <c r="W50" s="27"/>
      <c r="X50" s="26">
        <f>-716.1</f>
        <v>-716.1</v>
      </c>
      <c r="Y50" s="26"/>
      <c r="Z50" s="26"/>
      <c r="AA50" s="26"/>
      <c r="AB50" s="26"/>
      <c r="AC50" s="27" t="s">
        <v>53</v>
      </c>
      <c r="AD50" s="27"/>
      <c r="AE50" s="27"/>
      <c r="AF50" s="27"/>
      <c r="AG50" s="27"/>
      <c r="AH50" s="27"/>
      <c r="AI50" s="27"/>
      <c r="AJ50" s="26">
        <f>716.1</f>
        <v>716.1</v>
      </c>
      <c r="AK50" s="26"/>
      <c r="AL50" s="26"/>
      <c r="AM50" s="26"/>
      <c r="AN50" s="26"/>
      <c r="AO50" s="26"/>
      <c r="AP50" s="26"/>
      <c r="AQ50" s="26"/>
      <c r="AR50" s="27" t="s">
        <v>53</v>
      </c>
      <c r="AS50" s="27"/>
      <c r="AT50" s="27"/>
      <c r="AU50" s="27"/>
      <c r="AV50" s="27" t="s">
        <v>53</v>
      </c>
      <c r="AW50" s="27"/>
      <c r="AX50" s="27"/>
      <c r="AY50" s="27"/>
      <c r="AZ50" s="27"/>
      <c r="BA50" s="27"/>
      <c r="BB50" s="27"/>
      <c r="BC50" s="27"/>
      <c r="BD50" s="28" t="s">
        <v>53</v>
      </c>
      <c r="BE50" s="28"/>
      <c r="BF50" s="28"/>
    </row>
    <row r="51" spans="1:58" s="1" customFormat="1" ht="24" customHeight="1">
      <c r="A51" s="25" t="s">
        <v>109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6" t="s">
        <v>110</v>
      </c>
      <c r="N51" s="6"/>
      <c r="O51" s="6"/>
      <c r="P51" s="6" t="s">
        <v>95</v>
      </c>
      <c r="Q51" s="6"/>
      <c r="R51" s="27" t="s">
        <v>53</v>
      </c>
      <c r="S51" s="27"/>
      <c r="T51" s="27"/>
      <c r="U51" s="27"/>
      <c r="V51" s="27"/>
      <c r="W51" s="27"/>
      <c r="X51" s="27" t="s">
        <v>53</v>
      </c>
      <c r="Y51" s="27"/>
      <c r="Z51" s="27"/>
      <c r="AA51" s="27"/>
      <c r="AB51" s="27"/>
      <c r="AC51" s="26">
        <f>716.1</f>
        <v>716.1</v>
      </c>
      <c r="AD51" s="26"/>
      <c r="AE51" s="26"/>
      <c r="AF51" s="26"/>
      <c r="AG51" s="26"/>
      <c r="AH51" s="26"/>
      <c r="AI51" s="26"/>
      <c r="AJ51" s="26">
        <f>716.1</f>
        <v>716.1</v>
      </c>
      <c r="AK51" s="26"/>
      <c r="AL51" s="26"/>
      <c r="AM51" s="26"/>
      <c r="AN51" s="26"/>
      <c r="AO51" s="26"/>
      <c r="AP51" s="26"/>
      <c r="AQ51" s="26"/>
      <c r="AR51" s="27" t="s">
        <v>53</v>
      </c>
      <c r="AS51" s="27"/>
      <c r="AT51" s="27"/>
      <c r="AU51" s="27"/>
      <c r="AV51" s="26">
        <f>1432.2</f>
        <v>1432.2</v>
      </c>
      <c r="AW51" s="26"/>
      <c r="AX51" s="26"/>
      <c r="AY51" s="26"/>
      <c r="AZ51" s="26"/>
      <c r="BA51" s="26"/>
      <c r="BB51" s="26"/>
      <c r="BC51" s="26"/>
      <c r="BD51" s="42" t="s">
        <v>62</v>
      </c>
      <c r="BE51" s="42"/>
      <c r="BF51" s="42"/>
    </row>
    <row r="52" spans="1:58" s="1" customFormat="1" ht="14.1" customHeight="1">
      <c r="A52" s="25" t="s">
        <v>111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6" t="s">
        <v>112</v>
      </c>
      <c r="N52" s="6"/>
      <c r="O52" s="6"/>
      <c r="P52" s="6" t="s">
        <v>98</v>
      </c>
      <c r="Q52" s="6"/>
      <c r="R52" s="27" t="s">
        <v>53</v>
      </c>
      <c r="S52" s="27"/>
      <c r="T52" s="27"/>
      <c r="U52" s="27"/>
      <c r="V52" s="27"/>
      <c r="W52" s="27"/>
      <c r="X52" s="26">
        <f>-716.1</f>
        <v>-716.1</v>
      </c>
      <c r="Y52" s="26"/>
      <c r="Z52" s="26"/>
      <c r="AA52" s="26"/>
      <c r="AB52" s="26"/>
      <c r="AC52" s="26">
        <f>-716.1</f>
        <v>-716.1</v>
      </c>
      <c r="AD52" s="26"/>
      <c r="AE52" s="26"/>
      <c r="AF52" s="26"/>
      <c r="AG52" s="26"/>
      <c r="AH52" s="26"/>
      <c r="AI52" s="26"/>
      <c r="AJ52" s="27" t="s">
        <v>53</v>
      </c>
      <c r="AK52" s="27"/>
      <c r="AL52" s="27"/>
      <c r="AM52" s="27"/>
      <c r="AN52" s="27"/>
      <c r="AO52" s="27"/>
      <c r="AP52" s="27"/>
      <c r="AQ52" s="27"/>
      <c r="AR52" s="27" t="s">
        <v>53</v>
      </c>
      <c r="AS52" s="27"/>
      <c r="AT52" s="27"/>
      <c r="AU52" s="27"/>
      <c r="AV52" s="26">
        <f>-1432.2</f>
        <v>-1432.2</v>
      </c>
      <c r="AW52" s="26"/>
      <c r="AX52" s="26"/>
      <c r="AY52" s="26"/>
      <c r="AZ52" s="26"/>
      <c r="BA52" s="26"/>
      <c r="BB52" s="26"/>
      <c r="BC52" s="26"/>
      <c r="BD52" s="42" t="s">
        <v>62</v>
      </c>
      <c r="BE52" s="42"/>
      <c r="BF52" s="42"/>
    </row>
    <row r="53" spans="1:58" s="1" customFormat="1" ht="9.9499999999999993" customHeight="1">
      <c r="A53" s="46" t="s">
        <v>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7" t="s">
        <v>0</v>
      </c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</row>
    <row r="54" spans="1:58" s="1" customFormat="1" ht="14.1" customHeight="1">
      <c r="A54" s="3" t="s">
        <v>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5" t="s">
        <v>113</v>
      </c>
      <c r="BD54" s="5"/>
      <c r="BE54" s="5"/>
      <c r="BF54" s="5"/>
    </row>
    <row r="55" spans="1:58" s="1" customFormat="1" ht="12" customHeight="1">
      <c r="A55" s="20" t="s">
        <v>29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2" t="s">
        <v>30</v>
      </c>
      <c r="N55" s="22"/>
      <c r="O55" s="22"/>
      <c r="P55" s="22" t="s">
        <v>31</v>
      </c>
      <c r="Q55" s="22"/>
      <c r="R55" s="22" t="s">
        <v>32</v>
      </c>
      <c r="S55" s="22"/>
      <c r="T55" s="22"/>
      <c r="U55" s="22"/>
      <c r="V55" s="22"/>
      <c r="W55" s="22"/>
      <c r="X55" s="22" t="s">
        <v>33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 t="s">
        <v>39</v>
      </c>
      <c r="BE55" s="22"/>
      <c r="BF55" s="22"/>
    </row>
    <row r="56" spans="1:58" s="1" customFormat="1" ht="26.1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 t="s">
        <v>34</v>
      </c>
      <c r="Y56" s="22"/>
      <c r="Z56" s="22"/>
      <c r="AA56" s="22"/>
      <c r="AB56" s="22"/>
      <c r="AC56" s="22" t="s">
        <v>35</v>
      </c>
      <c r="AD56" s="22"/>
      <c r="AE56" s="22"/>
      <c r="AF56" s="22"/>
      <c r="AG56" s="22"/>
      <c r="AH56" s="22"/>
      <c r="AI56" s="22"/>
      <c r="AJ56" s="22" t="s">
        <v>36</v>
      </c>
      <c r="AK56" s="22"/>
      <c r="AL56" s="22"/>
      <c r="AM56" s="22"/>
      <c r="AN56" s="22"/>
      <c r="AO56" s="22"/>
      <c r="AP56" s="22"/>
      <c r="AQ56" s="22"/>
      <c r="AR56" s="22" t="s">
        <v>37</v>
      </c>
      <c r="AS56" s="22"/>
      <c r="AT56" s="22"/>
      <c r="AU56" s="22"/>
      <c r="AV56" s="22" t="s">
        <v>38</v>
      </c>
      <c r="AW56" s="22"/>
      <c r="AX56" s="22"/>
      <c r="AY56" s="22"/>
      <c r="AZ56" s="22"/>
      <c r="BA56" s="22"/>
      <c r="BB56" s="22"/>
      <c r="BC56" s="22"/>
      <c r="BD56" s="22"/>
      <c r="BE56" s="22"/>
      <c r="BF56" s="22"/>
    </row>
    <row r="57" spans="1:58" s="1" customFormat="1" ht="12.95" customHeight="1">
      <c r="A57" s="19" t="s">
        <v>40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3" t="s">
        <v>41</v>
      </c>
      <c r="N57" s="23"/>
      <c r="O57" s="23"/>
      <c r="P57" s="23" t="s">
        <v>42</v>
      </c>
      <c r="Q57" s="23"/>
      <c r="R57" s="23" t="s">
        <v>43</v>
      </c>
      <c r="S57" s="23"/>
      <c r="T57" s="23"/>
      <c r="U57" s="23"/>
      <c r="V57" s="23"/>
      <c r="W57" s="23"/>
      <c r="X57" s="23" t="s">
        <v>44</v>
      </c>
      <c r="Y57" s="23"/>
      <c r="Z57" s="23"/>
      <c r="AA57" s="23"/>
      <c r="AB57" s="23"/>
      <c r="AC57" s="23" t="s">
        <v>45</v>
      </c>
      <c r="AD57" s="23"/>
      <c r="AE57" s="23"/>
      <c r="AF57" s="23"/>
      <c r="AG57" s="23"/>
      <c r="AH57" s="23"/>
      <c r="AI57" s="23"/>
      <c r="AJ57" s="23" t="s">
        <v>46</v>
      </c>
      <c r="AK57" s="23"/>
      <c r="AL57" s="23"/>
      <c r="AM57" s="23"/>
      <c r="AN57" s="23"/>
      <c r="AO57" s="23"/>
      <c r="AP57" s="23"/>
      <c r="AQ57" s="23"/>
      <c r="AR57" s="23" t="s">
        <v>47</v>
      </c>
      <c r="AS57" s="23"/>
      <c r="AT57" s="23"/>
      <c r="AU57" s="23"/>
      <c r="AV57" s="23" t="s">
        <v>48</v>
      </c>
      <c r="AW57" s="23"/>
      <c r="AX57" s="23"/>
      <c r="AY57" s="23"/>
      <c r="AZ57" s="23"/>
      <c r="BA57" s="23"/>
      <c r="BB57" s="23"/>
      <c r="BC57" s="23"/>
      <c r="BD57" s="23" t="s">
        <v>49</v>
      </c>
      <c r="BE57" s="23"/>
      <c r="BF57" s="23"/>
    </row>
    <row r="58" spans="1:58" s="1" customFormat="1" ht="14.1" customHeight="1">
      <c r="A58" s="29" t="s">
        <v>114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6" t="s">
        <v>115</v>
      </c>
      <c r="N58" s="6"/>
      <c r="O58" s="6"/>
      <c r="P58" s="6" t="s">
        <v>62</v>
      </c>
      <c r="Q58" s="6"/>
      <c r="R58" s="27" t="s">
        <v>53</v>
      </c>
      <c r="S58" s="27"/>
      <c r="T58" s="27"/>
      <c r="U58" s="27"/>
      <c r="V58" s="27"/>
      <c r="W58" s="27"/>
      <c r="X58" s="27" t="s">
        <v>53</v>
      </c>
      <c r="Y58" s="27"/>
      <c r="Z58" s="27"/>
      <c r="AA58" s="27"/>
      <c r="AB58" s="27"/>
      <c r="AC58" s="27" t="s">
        <v>53</v>
      </c>
      <c r="AD58" s="27"/>
      <c r="AE58" s="27"/>
      <c r="AF58" s="27"/>
      <c r="AG58" s="27"/>
      <c r="AH58" s="27"/>
      <c r="AI58" s="27"/>
      <c r="AJ58" s="27" t="s">
        <v>53</v>
      </c>
      <c r="AK58" s="27"/>
      <c r="AL58" s="27"/>
      <c r="AM58" s="27"/>
      <c r="AN58" s="27"/>
      <c r="AO58" s="27"/>
      <c r="AP58" s="27"/>
      <c r="AQ58" s="27"/>
      <c r="AR58" s="27" t="s">
        <v>53</v>
      </c>
      <c r="AS58" s="27"/>
      <c r="AT58" s="27"/>
      <c r="AU58" s="27"/>
      <c r="AV58" s="27" t="s">
        <v>53</v>
      </c>
      <c r="AW58" s="27"/>
      <c r="AX58" s="27"/>
      <c r="AY58" s="27"/>
      <c r="AZ58" s="27"/>
      <c r="BA58" s="27"/>
      <c r="BB58" s="27"/>
      <c r="BC58" s="27"/>
      <c r="BD58" s="28" t="s">
        <v>53</v>
      </c>
      <c r="BE58" s="28"/>
      <c r="BF58" s="28"/>
    </row>
    <row r="59" spans="1:58" s="1" customFormat="1" ht="33.950000000000003" customHeight="1">
      <c r="A59" s="25" t="s">
        <v>116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6" t="s">
        <v>117</v>
      </c>
      <c r="N59" s="6"/>
      <c r="O59" s="6"/>
      <c r="P59" s="6" t="s">
        <v>0</v>
      </c>
      <c r="Q59" s="6"/>
      <c r="R59" s="27" t="s">
        <v>53</v>
      </c>
      <c r="S59" s="27"/>
      <c r="T59" s="27"/>
      <c r="U59" s="27"/>
      <c r="V59" s="27"/>
      <c r="W59" s="27"/>
      <c r="X59" s="27" t="s">
        <v>53</v>
      </c>
      <c r="Y59" s="27"/>
      <c r="Z59" s="27"/>
      <c r="AA59" s="27"/>
      <c r="AB59" s="27"/>
      <c r="AC59" s="27" t="s">
        <v>53</v>
      </c>
      <c r="AD59" s="27"/>
      <c r="AE59" s="27"/>
      <c r="AF59" s="27"/>
      <c r="AG59" s="27"/>
      <c r="AH59" s="27"/>
      <c r="AI59" s="27"/>
      <c r="AJ59" s="27" t="s">
        <v>53</v>
      </c>
      <c r="AK59" s="27"/>
      <c r="AL59" s="27"/>
      <c r="AM59" s="27"/>
      <c r="AN59" s="27"/>
      <c r="AO59" s="27"/>
      <c r="AP59" s="27"/>
      <c r="AQ59" s="27"/>
      <c r="AR59" s="27" t="s">
        <v>53</v>
      </c>
      <c r="AS59" s="27"/>
      <c r="AT59" s="27"/>
      <c r="AU59" s="27"/>
      <c r="AV59" s="27" t="s">
        <v>53</v>
      </c>
      <c r="AW59" s="27"/>
      <c r="AX59" s="27"/>
      <c r="AY59" s="27"/>
      <c r="AZ59" s="27"/>
      <c r="BA59" s="27"/>
      <c r="BB59" s="27"/>
      <c r="BC59" s="27"/>
      <c r="BD59" s="28" t="s">
        <v>53</v>
      </c>
      <c r="BE59" s="28"/>
      <c r="BF59" s="28"/>
    </row>
    <row r="60" spans="1:58" s="1" customFormat="1" ht="24" customHeight="1">
      <c r="A60" s="25" t="s">
        <v>118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6" t="s">
        <v>119</v>
      </c>
      <c r="N60" s="6"/>
      <c r="O60" s="6"/>
      <c r="P60" s="6" t="s">
        <v>0</v>
      </c>
      <c r="Q60" s="6"/>
      <c r="R60" s="27" t="s">
        <v>53</v>
      </c>
      <c r="S60" s="27"/>
      <c r="T60" s="27"/>
      <c r="U60" s="27"/>
      <c r="V60" s="27"/>
      <c r="W60" s="27"/>
      <c r="X60" s="27" t="s">
        <v>53</v>
      </c>
      <c r="Y60" s="27"/>
      <c r="Z60" s="27"/>
      <c r="AA60" s="27"/>
      <c r="AB60" s="27"/>
      <c r="AC60" s="27" t="s">
        <v>53</v>
      </c>
      <c r="AD60" s="27"/>
      <c r="AE60" s="27"/>
      <c r="AF60" s="27"/>
      <c r="AG60" s="27"/>
      <c r="AH60" s="27"/>
      <c r="AI60" s="27"/>
      <c r="AJ60" s="27" t="s">
        <v>53</v>
      </c>
      <c r="AK60" s="27"/>
      <c r="AL60" s="27"/>
      <c r="AM60" s="27"/>
      <c r="AN60" s="27"/>
      <c r="AO60" s="27"/>
      <c r="AP60" s="27"/>
      <c r="AQ60" s="27"/>
      <c r="AR60" s="27" t="s">
        <v>53</v>
      </c>
      <c r="AS60" s="27"/>
      <c r="AT60" s="27"/>
      <c r="AU60" s="27"/>
      <c r="AV60" s="27" t="s">
        <v>53</v>
      </c>
      <c r="AW60" s="27"/>
      <c r="AX60" s="27"/>
      <c r="AY60" s="27"/>
      <c r="AZ60" s="27"/>
      <c r="BA60" s="27"/>
      <c r="BB60" s="27"/>
      <c r="BC60" s="27"/>
      <c r="BD60" s="28" t="s">
        <v>53</v>
      </c>
      <c r="BE60" s="28"/>
      <c r="BF60" s="28"/>
    </row>
    <row r="61" spans="1:58" s="1" customFormat="1" ht="24" customHeight="1">
      <c r="A61" s="29" t="s">
        <v>120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6" t="s">
        <v>121</v>
      </c>
      <c r="N61" s="6"/>
      <c r="O61" s="6"/>
      <c r="P61" s="6" t="s">
        <v>62</v>
      </c>
      <c r="Q61" s="6"/>
      <c r="R61" s="27" t="s">
        <v>53</v>
      </c>
      <c r="S61" s="27"/>
      <c r="T61" s="27"/>
      <c r="U61" s="27"/>
      <c r="V61" s="27"/>
      <c r="W61" s="27"/>
      <c r="X61" s="27" t="s">
        <v>53</v>
      </c>
      <c r="Y61" s="27"/>
      <c r="Z61" s="27"/>
      <c r="AA61" s="27"/>
      <c r="AB61" s="27"/>
      <c r="AC61" s="27" t="s">
        <v>53</v>
      </c>
      <c r="AD61" s="27"/>
      <c r="AE61" s="27"/>
      <c r="AF61" s="27"/>
      <c r="AG61" s="27"/>
      <c r="AH61" s="27"/>
      <c r="AI61" s="27"/>
      <c r="AJ61" s="27" t="s">
        <v>53</v>
      </c>
      <c r="AK61" s="27"/>
      <c r="AL61" s="27"/>
      <c r="AM61" s="27"/>
      <c r="AN61" s="27"/>
      <c r="AO61" s="27"/>
      <c r="AP61" s="27"/>
      <c r="AQ61" s="27"/>
      <c r="AR61" s="27" t="s">
        <v>53</v>
      </c>
      <c r="AS61" s="27"/>
      <c r="AT61" s="27"/>
      <c r="AU61" s="27"/>
      <c r="AV61" s="27" t="s">
        <v>53</v>
      </c>
      <c r="AW61" s="27"/>
      <c r="AX61" s="27"/>
      <c r="AY61" s="27"/>
      <c r="AZ61" s="27"/>
      <c r="BA61" s="27"/>
      <c r="BB61" s="27"/>
      <c r="BC61" s="27"/>
      <c r="BD61" s="28" t="s">
        <v>53</v>
      </c>
      <c r="BE61" s="28"/>
      <c r="BF61" s="28"/>
    </row>
    <row r="62" spans="1:58" s="1" customFormat="1" ht="45" customHeight="1">
      <c r="A62" s="25" t="s">
        <v>122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6" t="s">
        <v>123</v>
      </c>
      <c r="N62" s="6"/>
      <c r="O62" s="6"/>
      <c r="P62" s="6" t="s">
        <v>0</v>
      </c>
      <c r="Q62" s="6"/>
      <c r="R62" s="27" t="s">
        <v>53</v>
      </c>
      <c r="S62" s="27"/>
      <c r="T62" s="27"/>
      <c r="U62" s="27"/>
      <c r="V62" s="27"/>
      <c r="W62" s="27"/>
      <c r="X62" s="27" t="s">
        <v>53</v>
      </c>
      <c r="Y62" s="27"/>
      <c r="Z62" s="27"/>
      <c r="AA62" s="27"/>
      <c r="AB62" s="27"/>
      <c r="AC62" s="27" t="s">
        <v>53</v>
      </c>
      <c r="AD62" s="27"/>
      <c r="AE62" s="27"/>
      <c r="AF62" s="27"/>
      <c r="AG62" s="27"/>
      <c r="AH62" s="27"/>
      <c r="AI62" s="27"/>
      <c r="AJ62" s="27" t="s">
        <v>53</v>
      </c>
      <c r="AK62" s="27"/>
      <c r="AL62" s="27"/>
      <c r="AM62" s="27"/>
      <c r="AN62" s="27"/>
      <c r="AO62" s="27"/>
      <c r="AP62" s="27"/>
      <c r="AQ62" s="27"/>
      <c r="AR62" s="27" t="s">
        <v>53</v>
      </c>
      <c r="AS62" s="27"/>
      <c r="AT62" s="27"/>
      <c r="AU62" s="27"/>
      <c r="AV62" s="27" t="s">
        <v>53</v>
      </c>
      <c r="AW62" s="27"/>
      <c r="AX62" s="27"/>
      <c r="AY62" s="27"/>
      <c r="AZ62" s="27"/>
      <c r="BA62" s="27"/>
      <c r="BB62" s="27"/>
      <c r="BC62" s="27"/>
      <c r="BD62" s="28" t="s">
        <v>53</v>
      </c>
      <c r="BE62" s="28"/>
      <c r="BF62" s="28"/>
    </row>
    <row r="63" spans="1:58" s="1" customFormat="1" ht="33.950000000000003" customHeight="1">
      <c r="A63" s="25" t="s">
        <v>124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6" t="s">
        <v>125</v>
      </c>
      <c r="N63" s="6"/>
      <c r="O63" s="6"/>
      <c r="P63" s="6" t="s">
        <v>0</v>
      </c>
      <c r="Q63" s="6"/>
      <c r="R63" s="27" t="s">
        <v>53</v>
      </c>
      <c r="S63" s="27"/>
      <c r="T63" s="27"/>
      <c r="U63" s="27"/>
      <c r="V63" s="27"/>
      <c r="W63" s="27"/>
      <c r="X63" s="27" t="s">
        <v>53</v>
      </c>
      <c r="Y63" s="27"/>
      <c r="Z63" s="27"/>
      <c r="AA63" s="27"/>
      <c r="AB63" s="27"/>
      <c r="AC63" s="27" t="s">
        <v>53</v>
      </c>
      <c r="AD63" s="27"/>
      <c r="AE63" s="27"/>
      <c r="AF63" s="27"/>
      <c r="AG63" s="27"/>
      <c r="AH63" s="27"/>
      <c r="AI63" s="27"/>
      <c r="AJ63" s="27" t="s">
        <v>53</v>
      </c>
      <c r="AK63" s="27"/>
      <c r="AL63" s="27"/>
      <c r="AM63" s="27"/>
      <c r="AN63" s="27"/>
      <c r="AO63" s="27"/>
      <c r="AP63" s="27"/>
      <c r="AQ63" s="27"/>
      <c r="AR63" s="27" t="s">
        <v>53</v>
      </c>
      <c r="AS63" s="27"/>
      <c r="AT63" s="27"/>
      <c r="AU63" s="27"/>
      <c r="AV63" s="27" t="s">
        <v>53</v>
      </c>
      <c r="AW63" s="27"/>
      <c r="AX63" s="27"/>
      <c r="AY63" s="27"/>
      <c r="AZ63" s="27"/>
      <c r="BA63" s="27"/>
      <c r="BB63" s="27"/>
      <c r="BC63" s="27"/>
      <c r="BD63" s="28" t="s">
        <v>53</v>
      </c>
      <c r="BE63" s="28"/>
      <c r="BF63" s="28"/>
    </row>
    <row r="64" spans="1:58" s="1" customFormat="1" ht="14.1" customHeight="1">
      <c r="A64" s="3" t="s">
        <v>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48" t="s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</row>
    <row r="65" spans="1:58" s="1" customFormat="1" ht="14.1" customHeight="1">
      <c r="A65" s="3" t="s">
        <v>126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 s="1" customFormat="1" ht="12" customHeight="1">
      <c r="A66" s="20" t="s">
        <v>29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2" t="s">
        <v>30</v>
      </c>
      <c r="N66" s="22"/>
      <c r="O66" s="22" t="s">
        <v>31</v>
      </c>
      <c r="P66" s="22"/>
      <c r="Q66" s="22"/>
      <c r="R66" s="22" t="s">
        <v>127</v>
      </c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</row>
    <row r="67" spans="1:58" s="1" customFormat="1" ht="21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2"/>
      <c r="N67" s="22"/>
      <c r="O67" s="22"/>
      <c r="P67" s="22"/>
      <c r="Q67" s="22"/>
      <c r="R67" s="22" t="s">
        <v>34</v>
      </c>
      <c r="S67" s="22"/>
      <c r="T67" s="22"/>
      <c r="U67" s="22"/>
      <c r="V67" s="22"/>
      <c r="W67" s="22"/>
      <c r="X67" s="22"/>
      <c r="Y67" s="22" t="s">
        <v>35</v>
      </c>
      <c r="Z67" s="22"/>
      <c r="AA67" s="22"/>
      <c r="AB67" s="22"/>
      <c r="AC67" s="22"/>
      <c r="AD67" s="22" t="s">
        <v>36</v>
      </c>
      <c r="AE67" s="22"/>
      <c r="AF67" s="22"/>
      <c r="AG67" s="22"/>
      <c r="AH67" s="22"/>
      <c r="AI67" s="22"/>
      <c r="AJ67" s="22"/>
      <c r="AK67" s="22"/>
      <c r="AL67" s="22" t="s">
        <v>37</v>
      </c>
      <c r="AM67" s="22"/>
      <c r="AN67" s="22"/>
      <c r="AO67" s="22"/>
      <c r="AP67" s="22"/>
      <c r="AQ67" s="22"/>
      <c r="AR67" s="22"/>
      <c r="AS67" s="22" t="s">
        <v>38</v>
      </c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</row>
    <row r="68" spans="1:58" s="1" customFormat="1" ht="12.95" customHeight="1">
      <c r="A68" s="19" t="s">
        <v>40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1" t="s">
        <v>41</v>
      </c>
      <c r="N68" s="21"/>
      <c r="O68" s="21" t="s">
        <v>42</v>
      </c>
      <c r="P68" s="21"/>
      <c r="Q68" s="21"/>
      <c r="R68" s="21" t="s">
        <v>43</v>
      </c>
      <c r="S68" s="21"/>
      <c r="T68" s="21"/>
      <c r="U68" s="21"/>
      <c r="V68" s="21"/>
      <c r="W68" s="21"/>
      <c r="X68" s="21"/>
      <c r="Y68" s="21" t="s">
        <v>44</v>
      </c>
      <c r="Z68" s="21"/>
      <c r="AA68" s="21"/>
      <c r="AB68" s="21"/>
      <c r="AC68" s="21"/>
      <c r="AD68" s="21" t="s">
        <v>45</v>
      </c>
      <c r="AE68" s="21"/>
      <c r="AF68" s="21"/>
      <c r="AG68" s="21"/>
      <c r="AH68" s="21"/>
      <c r="AI68" s="21"/>
      <c r="AJ68" s="21"/>
      <c r="AK68" s="21"/>
      <c r="AL68" s="21" t="s">
        <v>46</v>
      </c>
      <c r="AM68" s="21"/>
      <c r="AN68" s="21"/>
      <c r="AO68" s="21"/>
      <c r="AP68" s="21"/>
      <c r="AQ68" s="21"/>
      <c r="AR68" s="21"/>
      <c r="AS68" s="21" t="s">
        <v>47</v>
      </c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</row>
    <row r="69" spans="1:58" s="1" customFormat="1" ht="24" customHeight="1">
      <c r="A69" s="49" t="s">
        <v>128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50" t="s">
        <v>129</v>
      </c>
      <c r="N69" s="50"/>
      <c r="O69" s="51" t="s">
        <v>62</v>
      </c>
      <c r="P69" s="51"/>
      <c r="Q69" s="51"/>
      <c r="R69" s="52" t="s">
        <v>53</v>
      </c>
      <c r="S69" s="52"/>
      <c r="T69" s="52"/>
      <c r="U69" s="52"/>
      <c r="V69" s="52"/>
      <c r="W69" s="52"/>
      <c r="X69" s="52"/>
      <c r="Y69" s="52" t="s">
        <v>53</v>
      </c>
      <c r="Z69" s="52"/>
      <c r="AA69" s="52"/>
      <c r="AB69" s="52"/>
      <c r="AC69" s="52"/>
      <c r="AD69" s="52" t="s">
        <v>53</v>
      </c>
      <c r="AE69" s="52"/>
      <c r="AF69" s="52"/>
      <c r="AG69" s="52"/>
      <c r="AH69" s="52"/>
      <c r="AI69" s="52"/>
      <c r="AJ69" s="52"/>
      <c r="AK69" s="52"/>
      <c r="AL69" s="52" t="s">
        <v>53</v>
      </c>
      <c r="AM69" s="52"/>
      <c r="AN69" s="52"/>
      <c r="AO69" s="52"/>
      <c r="AP69" s="52"/>
      <c r="AQ69" s="52"/>
      <c r="AR69" s="52"/>
      <c r="AS69" s="53" t="s">
        <v>53</v>
      </c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</row>
    <row r="70" spans="1:58" s="1" customFormat="1" ht="14.1" customHeight="1">
      <c r="A70" s="54" t="s">
        <v>130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5" t="s">
        <v>0</v>
      </c>
      <c r="N70" s="55"/>
      <c r="O70" s="54" t="s">
        <v>0</v>
      </c>
      <c r="P70" s="54"/>
      <c r="Q70" s="54"/>
      <c r="R70" s="54" t="s">
        <v>0</v>
      </c>
      <c r="S70" s="54"/>
      <c r="T70" s="54"/>
      <c r="U70" s="54"/>
      <c r="V70" s="54"/>
      <c r="W70" s="54"/>
      <c r="X70" s="54"/>
      <c r="Y70" s="54" t="s">
        <v>0</v>
      </c>
      <c r="Z70" s="54"/>
      <c r="AA70" s="54"/>
      <c r="AB70" s="54"/>
      <c r="AC70" s="54"/>
      <c r="AD70" s="54" t="s">
        <v>0</v>
      </c>
      <c r="AE70" s="54"/>
      <c r="AF70" s="54"/>
      <c r="AG70" s="54"/>
      <c r="AH70" s="54"/>
      <c r="AI70" s="54"/>
      <c r="AJ70" s="54"/>
      <c r="AK70" s="54"/>
      <c r="AL70" s="54" t="s">
        <v>0</v>
      </c>
      <c r="AM70" s="54"/>
      <c r="AN70" s="54"/>
      <c r="AO70" s="54"/>
      <c r="AP70" s="54"/>
      <c r="AQ70" s="54"/>
      <c r="AR70" s="54"/>
      <c r="AS70" s="56" t="s">
        <v>0</v>
      </c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</row>
    <row r="71" spans="1:58" s="1" customFormat="1" ht="14.1" customHeight="1">
      <c r="A71" s="54" t="s">
        <v>0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5" t="s">
        <v>131</v>
      </c>
      <c r="N71" s="55"/>
      <c r="O71" s="6" t="s">
        <v>0</v>
      </c>
      <c r="P71" s="6"/>
      <c r="Q71" s="6"/>
      <c r="R71" s="27" t="s">
        <v>53</v>
      </c>
      <c r="S71" s="27"/>
      <c r="T71" s="27"/>
      <c r="U71" s="27"/>
      <c r="V71" s="27"/>
      <c r="W71" s="27"/>
      <c r="X71" s="27"/>
      <c r="Y71" s="27" t="s">
        <v>53</v>
      </c>
      <c r="Z71" s="27"/>
      <c r="AA71" s="27"/>
      <c r="AB71" s="27"/>
      <c r="AC71" s="27"/>
      <c r="AD71" s="27" t="s">
        <v>53</v>
      </c>
      <c r="AE71" s="27"/>
      <c r="AF71" s="27"/>
      <c r="AG71" s="27"/>
      <c r="AH71" s="27"/>
      <c r="AI71" s="27"/>
      <c r="AJ71" s="27"/>
      <c r="AK71" s="27"/>
      <c r="AL71" s="27" t="s">
        <v>53</v>
      </c>
      <c r="AM71" s="27"/>
      <c r="AN71" s="27"/>
      <c r="AO71" s="27"/>
      <c r="AP71" s="27"/>
      <c r="AQ71" s="27"/>
      <c r="AR71" s="27"/>
      <c r="AS71" s="28" t="s">
        <v>53</v>
      </c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</row>
    <row r="72" spans="1:58" s="1" customFormat="1" ht="14.1" customHeight="1">
      <c r="A72" s="49" t="s">
        <v>132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55" t="s">
        <v>133</v>
      </c>
      <c r="N72" s="55"/>
      <c r="O72" s="54" t="s">
        <v>0</v>
      </c>
      <c r="P72" s="54"/>
      <c r="Q72" s="54"/>
      <c r="R72" s="27" t="s">
        <v>0</v>
      </c>
      <c r="S72" s="27"/>
      <c r="T72" s="27"/>
      <c r="U72" s="27"/>
      <c r="V72" s="27"/>
      <c r="W72" s="27"/>
      <c r="X72" s="27"/>
      <c r="Y72" s="27" t="s">
        <v>0</v>
      </c>
      <c r="Z72" s="27"/>
      <c r="AA72" s="27"/>
      <c r="AB72" s="27"/>
      <c r="AC72" s="27"/>
      <c r="AD72" s="27" t="s">
        <v>0</v>
      </c>
      <c r="AE72" s="27"/>
      <c r="AF72" s="27"/>
      <c r="AG72" s="27"/>
      <c r="AH72" s="27"/>
      <c r="AI72" s="27"/>
      <c r="AJ72" s="27"/>
      <c r="AK72" s="27"/>
      <c r="AL72" s="27" t="s">
        <v>0</v>
      </c>
      <c r="AM72" s="27"/>
      <c r="AN72" s="27"/>
      <c r="AO72" s="27"/>
      <c r="AP72" s="27"/>
      <c r="AQ72" s="27"/>
      <c r="AR72" s="27"/>
      <c r="AS72" s="28" t="s">
        <v>0</v>
      </c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</row>
    <row r="73" spans="1:58" s="1" customFormat="1" ht="14.1" customHeight="1">
      <c r="A73" s="54" t="s">
        <v>130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5" t="s">
        <v>0</v>
      </c>
      <c r="N73" s="55"/>
      <c r="O73" s="54" t="s">
        <v>0</v>
      </c>
      <c r="P73" s="54"/>
      <c r="Q73" s="54"/>
      <c r="R73" s="54" t="s">
        <v>0</v>
      </c>
      <c r="S73" s="54"/>
      <c r="T73" s="54"/>
      <c r="U73" s="54"/>
      <c r="V73" s="54"/>
      <c r="W73" s="54"/>
      <c r="X73" s="54"/>
      <c r="Y73" s="54" t="s">
        <v>0</v>
      </c>
      <c r="Z73" s="54"/>
      <c r="AA73" s="54"/>
      <c r="AB73" s="54"/>
      <c r="AC73" s="54"/>
      <c r="AD73" s="54" t="s">
        <v>0</v>
      </c>
      <c r="AE73" s="54"/>
      <c r="AF73" s="54"/>
      <c r="AG73" s="54"/>
      <c r="AH73" s="54"/>
      <c r="AI73" s="54"/>
      <c r="AJ73" s="54"/>
      <c r="AK73" s="54"/>
      <c r="AL73" s="54" t="s">
        <v>0</v>
      </c>
      <c r="AM73" s="54"/>
      <c r="AN73" s="54"/>
      <c r="AO73" s="54"/>
      <c r="AP73" s="54"/>
      <c r="AQ73" s="54"/>
      <c r="AR73" s="54"/>
      <c r="AS73" s="56" t="s">
        <v>0</v>
      </c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</row>
    <row r="74" spans="1:58" s="1" customFormat="1" ht="14.1" customHeight="1">
      <c r="A74" s="54" t="s">
        <v>0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 t="s">
        <v>134</v>
      </c>
      <c r="N74" s="55"/>
      <c r="O74" s="6" t="s">
        <v>0</v>
      </c>
      <c r="P74" s="6"/>
      <c r="Q74" s="6"/>
      <c r="R74" s="27" t="s">
        <v>53</v>
      </c>
      <c r="S74" s="27"/>
      <c r="T74" s="27"/>
      <c r="U74" s="27"/>
      <c r="V74" s="27"/>
      <c r="W74" s="27"/>
      <c r="X74" s="27"/>
      <c r="Y74" s="27" t="s">
        <v>53</v>
      </c>
      <c r="Z74" s="27"/>
      <c r="AA74" s="27"/>
      <c r="AB74" s="27"/>
      <c r="AC74" s="27"/>
      <c r="AD74" s="27" t="s">
        <v>53</v>
      </c>
      <c r="AE74" s="27"/>
      <c r="AF74" s="27"/>
      <c r="AG74" s="27"/>
      <c r="AH74" s="27"/>
      <c r="AI74" s="27"/>
      <c r="AJ74" s="27"/>
      <c r="AK74" s="27"/>
      <c r="AL74" s="27" t="s">
        <v>53</v>
      </c>
      <c r="AM74" s="27"/>
      <c r="AN74" s="27"/>
      <c r="AO74" s="27"/>
      <c r="AP74" s="27"/>
      <c r="AQ74" s="27"/>
      <c r="AR74" s="27"/>
      <c r="AS74" s="28" t="s">
        <v>53</v>
      </c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</row>
    <row r="75" spans="1:58" s="1" customFormat="1" ht="14.1" customHeight="1">
      <c r="A75" s="57" t="s">
        <v>0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8" t="s">
        <v>0</v>
      </c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</row>
    <row r="76" spans="1:58" s="1" customFormat="1" ht="14.1" customHeight="1">
      <c r="A76" s="59" t="s">
        <v>135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60" t="s">
        <v>136</v>
      </c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57" t="s">
        <v>0</v>
      </c>
      <c r="AC76" s="57"/>
      <c r="AD76" s="57"/>
      <c r="AE76" s="59" t="s">
        <v>139</v>
      </c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60" t="s">
        <v>140</v>
      </c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3" t="s">
        <v>0</v>
      </c>
    </row>
    <row r="77" spans="1:58" s="1" customFormat="1" ht="12" customHeight="1">
      <c r="A77" s="61" t="s">
        <v>0</v>
      </c>
      <c r="B77" s="61"/>
      <c r="C77" s="61"/>
      <c r="D77" s="61"/>
      <c r="E77" s="61"/>
      <c r="F77" s="61"/>
      <c r="G77" s="62" t="s">
        <v>137</v>
      </c>
      <c r="H77" s="62"/>
      <c r="I77" s="62"/>
      <c r="J77" s="62"/>
      <c r="K77" s="62"/>
      <c r="L77" s="61" t="s">
        <v>138</v>
      </c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 t="s">
        <v>0</v>
      </c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2" t="s">
        <v>137</v>
      </c>
      <c r="AQ77" s="62"/>
      <c r="AR77" s="62"/>
      <c r="AS77" s="62"/>
      <c r="AT77" s="64" t="s">
        <v>141</v>
      </c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</row>
    <row r="78" spans="1:58" s="1" customFormat="1" ht="14.1" customHeight="1">
      <c r="A78" s="59" t="s">
        <v>143</v>
      </c>
      <c r="B78" s="59"/>
      <c r="C78" s="59"/>
      <c r="D78" s="59"/>
      <c r="E78" s="59"/>
      <c r="F78" s="60" t="s">
        <v>144</v>
      </c>
      <c r="G78" s="60"/>
      <c r="H78" s="60"/>
      <c r="I78" s="60"/>
      <c r="J78" s="57" t="s">
        <v>0</v>
      </c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60" t="s">
        <v>145</v>
      </c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57" t="s">
        <v>0</v>
      </c>
      <c r="AJ78" s="57"/>
      <c r="AK78" s="60" t="s">
        <v>0</v>
      </c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57" t="s">
        <v>0</v>
      </c>
      <c r="BB78" s="57"/>
      <c r="BC78" s="57"/>
      <c r="BD78" s="57"/>
      <c r="BE78" s="57"/>
      <c r="BF78" s="57"/>
    </row>
    <row r="79" spans="1:58" s="1" customFormat="1" ht="12" customHeight="1">
      <c r="A79" s="61" t="s">
        <v>0</v>
      </c>
      <c r="B79" s="61"/>
      <c r="C79" s="61"/>
      <c r="D79" s="61" t="s">
        <v>142</v>
      </c>
      <c r="E79" s="61"/>
      <c r="F79" s="61"/>
      <c r="G79" s="61"/>
      <c r="H79" s="61"/>
      <c r="I79" s="61"/>
      <c r="J79" s="61"/>
      <c r="K79" s="62" t="s">
        <v>137</v>
      </c>
      <c r="L79" s="62"/>
      <c r="M79" s="62"/>
      <c r="N79" s="62"/>
      <c r="O79" s="62"/>
      <c r="P79" s="62"/>
      <c r="Q79" s="62"/>
      <c r="R79" s="62"/>
      <c r="S79" s="62"/>
      <c r="T79" s="61" t="s">
        <v>138</v>
      </c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 t="s">
        <v>146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 t="s">
        <v>0</v>
      </c>
      <c r="BB79" s="61"/>
      <c r="BC79" s="61"/>
      <c r="BD79" s="61"/>
      <c r="BE79" s="61"/>
      <c r="BF79" s="61"/>
    </row>
    <row r="80" spans="1:58" s="1" customFormat="1" ht="8.1" customHeight="1">
      <c r="A80" s="65" t="s">
        <v>0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</row>
    <row r="81" spans="1:58" s="1" customFormat="1" ht="14.1" customHeight="1">
      <c r="A81" s="66" t="s">
        <v>147</v>
      </c>
      <c r="B81" s="66"/>
      <c r="C81" s="66"/>
      <c r="D81" s="66"/>
      <c r="E81" s="66"/>
      <c r="F81" s="66"/>
      <c r="G81" s="66"/>
      <c r="H81" s="57" t="s">
        <v>0</v>
      </c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</row>
  </sheetData>
  <mergeCells count="520">
    <mergeCell ref="A80:BF80"/>
    <mergeCell ref="A81:G81"/>
    <mergeCell ref="H81:BF81"/>
    <mergeCell ref="BA78:BF78"/>
    <mergeCell ref="A79:C79"/>
    <mergeCell ref="D79:J79"/>
    <mergeCell ref="K79:S79"/>
    <mergeCell ref="T79:AJ79"/>
    <mergeCell ref="AK79:AZ79"/>
    <mergeCell ref="BA79:BF79"/>
    <mergeCell ref="A78:E78"/>
    <mergeCell ref="F78:I78"/>
    <mergeCell ref="J78:T78"/>
    <mergeCell ref="U78:AH78"/>
    <mergeCell ref="AI78:AJ78"/>
    <mergeCell ref="AK78:AZ78"/>
    <mergeCell ref="A77:F77"/>
    <mergeCell ref="G77:K77"/>
    <mergeCell ref="L77:AD77"/>
    <mergeCell ref="AE76:AT76"/>
    <mergeCell ref="AU76:BE76"/>
    <mergeCell ref="AE77:AO77"/>
    <mergeCell ref="AP77:AS77"/>
    <mergeCell ref="AT77:BF77"/>
    <mergeCell ref="AL74:AR74"/>
    <mergeCell ref="AS74:BF74"/>
    <mergeCell ref="A75:L75"/>
    <mergeCell ref="M75:BF75"/>
    <mergeCell ref="A76:M76"/>
    <mergeCell ref="N76:AA76"/>
    <mergeCell ref="AB76:AD76"/>
    <mergeCell ref="A74:L74"/>
    <mergeCell ref="M74:N74"/>
    <mergeCell ref="O74:Q74"/>
    <mergeCell ref="R74:X74"/>
    <mergeCell ref="Y74:AC74"/>
    <mergeCell ref="AD74:AK74"/>
    <mergeCell ref="AL72:AR72"/>
    <mergeCell ref="AS72:BF72"/>
    <mergeCell ref="A73:L73"/>
    <mergeCell ref="M73:N73"/>
    <mergeCell ref="O73:Q73"/>
    <mergeCell ref="R73:X73"/>
    <mergeCell ref="Y73:AC73"/>
    <mergeCell ref="AD73:AK73"/>
    <mergeCell ref="AL73:AR73"/>
    <mergeCell ref="AS73:BF73"/>
    <mergeCell ref="A72:L72"/>
    <mergeCell ref="M72:N72"/>
    <mergeCell ref="O72:Q72"/>
    <mergeCell ref="R72:X72"/>
    <mergeCell ref="Y72:AC72"/>
    <mergeCell ref="AD72:AK72"/>
    <mergeCell ref="AL70:AR70"/>
    <mergeCell ref="AS70:BF70"/>
    <mergeCell ref="A71:L71"/>
    <mergeCell ref="M71:N71"/>
    <mergeCell ref="O71:Q71"/>
    <mergeCell ref="R71:X71"/>
    <mergeCell ref="Y71:AC71"/>
    <mergeCell ref="AD71:AK71"/>
    <mergeCell ref="AL71:AR71"/>
    <mergeCell ref="AS71:BF71"/>
    <mergeCell ref="A70:L70"/>
    <mergeCell ref="M70:N70"/>
    <mergeCell ref="O70:Q70"/>
    <mergeCell ref="R70:X70"/>
    <mergeCell ref="Y70:AC70"/>
    <mergeCell ref="AD70:AK70"/>
    <mergeCell ref="AL68:AR68"/>
    <mergeCell ref="AS68:BF68"/>
    <mergeCell ref="A69:L69"/>
    <mergeCell ref="M69:N69"/>
    <mergeCell ref="O69:Q69"/>
    <mergeCell ref="R69:X69"/>
    <mergeCell ref="Y69:AC69"/>
    <mergeCell ref="AD69:AK69"/>
    <mergeCell ref="AL69:AR69"/>
    <mergeCell ref="AS69:BF69"/>
    <mergeCell ref="A68:L68"/>
    <mergeCell ref="M68:N68"/>
    <mergeCell ref="O68:Q68"/>
    <mergeCell ref="R68:X68"/>
    <mergeCell ref="Y68:AC68"/>
    <mergeCell ref="AD68:AK68"/>
    <mergeCell ref="A66:L67"/>
    <mergeCell ref="M66:N67"/>
    <mergeCell ref="O66:Q67"/>
    <mergeCell ref="R66:BF66"/>
    <mergeCell ref="R67:X67"/>
    <mergeCell ref="Y67:AC67"/>
    <mergeCell ref="AD67:AK67"/>
    <mergeCell ref="AL67:AR67"/>
    <mergeCell ref="AS67:BF67"/>
    <mergeCell ref="AR63:AU63"/>
    <mergeCell ref="AV63:BC63"/>
    <mergeCell ref="BD63:BF63"/>
    <mergeCell ref="A64:K64"/>
    <mergeCell ref="L64:BF64"/>
    <mergeCell ref="A65:BF65"/>
    <mergeCell ref="AR62:AU62"/>
    <mergeCell ref="AV62:BC62"/>
    <mergeCell ref="BD62:BF62"/>
    <mergeCell ref="A63:L63"/>
    <mergeCell ref="M63:O63"/>
    <mergeCell ref="P63:Q63"/>
    <mergeCell ref="R63:W63"/>
    <mergeCell ref="X63:AB63"/>
    <mergeCell ref="AC63:AI63"/>
    <mergeCell ref="AJ63:AQ63"/>
    <mergeCell ref="AR61:AU61"/>
    <mergeCell ref="AV61:BC61"/>
    <mergeCell ref="BD61:BF61"/>
    <mergeCell ref="A62:L62"/>
    <mergeCell ref="M62:O62"/>
    <mergeCell ref="P62:Q62"/>
    <mergeCell ref="R62:W62"/>
    <mergeCell ref="X62:AB62"/>
    <mergeCell ref="AC62:AI62"/>
    <mergeCell ref="AJ62:AQ62"/>
    <mergeCell ref="AR60:AU60"/>
    <mergeCell ref="AV60:BC60"/>
    <mergeCell ref="BD60:BF60"/>
    <mergeCell ref="A61:L61"/>
    <mergeCell ref="M61:O61"/>
    <mergeCell ref="P61:Q61"/>
    <mergeCell ref="R61:W61"/>
    <mergeCell ref="X61:AB61"/>
    <mergeCell ref="AC61:AI61"/>
    <mergeCell ref="AJ61:AQ61"/>
    <mergeCell ref="AR59:AU59"/>
    <mergeCell ref="AV59:BC59"/>
    <mergeCell ref="BD59:BF59"/>
    <mergeCell ref="A60:L60"/>
    <mergeCell ref="M60:O60"/>
    <mergeCell ref="P60:Q60"/>
    <mergeCell ref="R60:W60"/>
    <mergeCell ref="X60:AB60"/>
    <mergeCell ref="AC60:AI60"/>
    <mergeCell ref="AJ60:AQ60"/>
    <mergeCell ref="AR58:AU58"/>
    <mergeCell ref="AV58:BC58"/>
    <mergeCell ref="BD58:BF58"/>
    <mergeCell ref="A59:L59"/>
    <mergeCell ref="M59:O59"/>
    <mergeCell ref="P59:Q59"/>
    <mergeCell ref="R59:W59"/>
    <mergeCell ref="X59:AB59"/>
    <mergeCell ref="AC59:AI59"/>
    <mergeCell ref="AJ59:AQ59"/>
    <mergeCell ref="AR57:AU57"/>
    <mergeCell ref="AV57:BC57"/>
    <mergeCell ref="BD57:BF57"/>
    <mergeCell ref="A58:L58"/>
    <mergeCell ref="M58:O58"/>
    <mergeCell ref="P58:Q58"/>
    <mergeCell ref="R58:W58"/>
    <mergeCell ref="X58:AB58"/>
    <mergeCell ref="AC58:AI58"/>
    <mergeCell ref="AJ58:AQ58"/>
    <mergeCell ref="AR56:AU56"/>
    <mergeCell ref="AV56:BC56"/>
    <mergeCell ref="BD55:BF56"/>
    <mergeCell ref="A57:L57"/>
    <mergeCell ref="M57:O57"/>
    <mergeCell ref="P57:Q57"/>
    <mergeCell ref="R57:W57"/>
    <mergeCell ref="X57:AB57"/>
    <mergeCell ref="AC57:AI57"/>
    <mergeCell ref="AJ57:AQ57"/>
    <mergeCell ref="A54:BB54"/>
    <mergeCell ref="BC54:BF54"/>
    <mergeCell ref="A55:L56"/>
    <mergeCell ref="M55:O56"/>
    <mergeCell ref="P55:Q56"/>
    <mergeCell ref="R55:W56"/>
    <mergeCell ref="X55:BC55"/>
    <mergeCell ref="X56:AB56"/>
    <mergeCell ref="AC56:AI56"/>
    <mergeCell ref="AJ56:AQ56"/>
    <mergeCell ref="AC52:AI52"/>
    <mergeCell ref="AJ52:AQ52"/>
    <mergeCell ref="AR52:AU52"/>
    <mergeCell ref="AV52:BC52"/>
    <mergeCell ref="BD52:BF52"/>
    <mergeCell ref="A53:L53"/>
    <mergeCell ref="M53:BF53"/>
    <mergeCell ref="AC51:AI51"/>
    <mergeCell ref="AJ51:AQ51"/>
    <mergeCell ref="AR51:AU51"/>
    <mergeCell ref="AV51:BC51"/>
    <mergeCell ref="BD51:BF51"/>
    <mergeCell ref="A52:L52"/>
    <mergeCell ref="M52:O52"/>
    <mergeCell ref="P52:Q52"/>
    <mergeCell ref="R52:W52"/>
    <mergeCell ref="X52:AB52"/>
    <mergeCell ref="AC50:AI50"/>
    <mergeCell ref="AJ50:AQ50"/>
    <mergeCell ref="AR50:AU50"/>
    <mergeCell ref="AV50:BC50"/>
    <mergeCell ref="BD50:BF50"/>
    <mergeCell ref="A51:L51"/>
    <mergeCell ref="M51:O51"/>
    <mergeCell ref="P51:Q51"/>
    <mergeCell ref="R51:W51"/>
    <mergeCell ref="X51:AB51"/>
    <mergeCell ref="AC49:AI49"/>
    <mergeCell ref="AJ49:AQ49"/>
    <mergeCell ref="AR49:AU49"/>
    <mergeCell ref="AV49:BC49"/>
    <mergeCell ref="BD49:BF49"/>
    <mergeCell ref="A50:L50"/>
    <mergeCell ref="M50:O50"/>
    <mergeCell ref="P50:Q50"/>
    <mergeCell ref="R50:W50"/>
    <mergeCell ref="X50:AB50"/>
    <mergeCell ref="AC48:AI48"/>
    <mergeCell ref="AJ48:AQ48"/>
    <mergeCell ref="AR48:AU48"/>
    <mergeCell ref="AV48:BC48"/>
    <mergeCell ref="BD48:BF48"/>
    <mergeCell ref="A49:L49"/>
    <mergeCell ref="M49:O49"/>
    <mergeCell ref="P49:Q49"/>
    <mergeCell ref="R49:W49"/>
    <mergeCell ref="X49:AB49"/>
    <mergeCell ref="AC47:AI47"/>
    <mergeCell ref="AJ47:AQ47"/>
    <mergeCell ref="AR47:AU47"/>
    <mergeCell ref="AV47:BC47"/>
    <mergeCell ref="BD47:BF47"/>
    <mergeCell ref="A48:L48"/>
    <mergeCell ref="M48:O48"/>
    <mergeCell ref="P48:Q48"/>
    <mergeCell ref="R48:W48"/>
    <mergeCell ref="X48:AB48"/>
    <mergeCell ref="AC46:AI46"/>
    <mergeCell ref="AJ46:AQ46"/>
    <mergeCell ref="AR46:AU46"/>
    <mergeCell ref="AV46:BC46"/>
    <mergeCell ref="BD46:BF46"/>
    <mergeCell ref="A47:L47"/>
    <mergeCell ref="M47:O47"/>
    <mergeCell ref="P47:Q47"/>
    <mergeCell ref="R47:W47"/>
    <mergeCell ref="X47:AB47"/>
    <mergeCell ref="AC45:AI45"/>
    <mergeCell ref="AJ45:AQ45"/>
    <mergeCell ref="AR45:AU45"/>
    <mergeCell ref="AV45:BC45"/>
    <mergeCell ref="BD45:BF45"/>
    <mergeCell ref="A46:L46"/>
    <mergeCell ref="M46:O46"/>
    <mergeCell ref="P46:Q46"/>
    <mergeCell ref="R46:W46"/>
    <mergeCell ref="X46:AB46"/>
    <mergeCell ref="AC44:AI44"/>
    <mergeCell ref="AJ44:AQ44"/>
    <mergeCell ref="AR44:AU44"/>
    <mergeCell ref="AV44:BC44"/>
    <mergeCell ref="BD44:BF44"/>
    <mergeCell ref="A45:L45"/>
    <mergeCell ref="M45:O45"/>
    <mergeCell ref="P45:Q45"/>
    <mergeCell ref="R45:W45"/>
    <mergeCell ref="X45:AB45"/>
    <mergeCell ref="AC43:AI43"/>
    <mergeCell ref="AJ43:AQ43"/>
    <mergeCell ref="AR43:AU43"/>
    <mergeCell ref="AV43:BC43"/>
    <mergeCell ref="BD43:BF43"/>
    <mergeCell ref="A44:L44"/>
    <mergeCell ref="M44:O44"/>
    <mergeCell ref="P44:Q44"/>
    <mergeCell ref="R44:W44"/>
    <mergeCell ref="X44:AB44"/>
    <mergeCell ref="AC42:AI42"/>
    <mergeCell ref="AJ42:AQ42"/>
    <mergeCell ref="AR42:AU42"/>
    <mergeCell ref="AV42:BC42"/>
    <mergeCell ref="BD42:BF42"/>
    <mergeCell ref="A43:L43"/>
    <mergeCell ref="M43:O43"/>
    <mergeCell ref="P43:Q43"/>
    <mergeCell ref="R43:W43"/>
    <mergeCell ref="X43:AB43"/>
    <mergeCell ref="AC39:AI41"/>
    <mergeCell ref="AJ39:AQ41"/>
    <mergeCell ref="AR39:AU41"/>
    <mergeCell ref="AV39:BC41"/>
    <mergeCell ref="BD39:BF41"/>
    <mergeCell ref="A42:L42"/>
    <mergeCell ref="M42:O42"/>
    <mergeCell ref="P42:Q42"/>
    <mergeCell ref="R42:W42"/>
    <mergeCell ref="X42:AB42"/>
    <mergeCell ref="AR38:AU38"/>
    <mergeCell ref="AV38:BC38"/>
    <mergeCell ref="BD38:BF38"/>
    <mergeCell ref="A39:L39"/>
    <mergeCell ref="A40:L40"/>
    <mergeCell ref="A41:L41"/>
    <mergeCell ref="M39:O41"/>
    <mergeCell ref="P39:Q41"/>
    <mergeCell ref="R39:W41"/>
    <mergeCell ref="X39:AB41"/>
    <mergeCell ref="AR37:AU37"/>
    <mergeCell ref="AV37:BC37"/>
    <mergeCell ref="BD36:BF37"/>
    <mergeCell ref="A38:L38"/>
    <mergeCell ref="M38:O38"/>
    <mergeCell ref="P38:Q38"/>
    <mergeCell ref="R38:W38"/>
    <mergeCell ref="X38:AB38"/>
    <mergeCell ref="AC38:AI38"/>
    <mergeCell ref="AJ38:AQ38"/>
    <mergeCell ref="A35:AZ35"/>
    <mergeCell ref="BA35:BF35"/>
    <mergeCell ref="A36:L37"/>
    <mergeCell ref="M36:O37"/>
    <mergeCell ref="P36:Q37"/>
    <mergeCell ref="R36:W37"/>
    <mergeCell ref="X36:BC36"/>
    <mergeCell ref="X37:AB37"/>
    <mergeCell ref="AC37:AI37"/>
    <mergeCell ref="AJ37:AQ37"/>
    <mergeCell ref="AJ33:AQ33"/>
    <mergeCell ref="AR33:AU33"/>
    <mergeCell ref="AV33:BC33"/>
    <mergeCell ref="BD33:BF33"/>
    <mergeCell ref="A34:L34"/>
    <mergeCell ref="M34:BF34"/>
    <mergeCell ref="A33:L33"/>
    <mergeCell ref="M33:O33"/>
    <mergeCell ref="P33:Q33"/>
    <mergeCell ref="R33:W33"/>
    <mergeCell ref="X33:AB33"/>
    <mergeCell ref="AC33:AI33"/>
    <mergeCell ref="AC31:AI31"/>
    <mergeCell ref="AJ31:AQ31"/>
    <mergeCell ref="AR31:AU31"/>
    <mergeCell ref="AV31:BC31"/>
    <mergeCell ref="BD31:BF31"/>
    <mergeCell ref="A32:BF32"/>
    <mergeCell ref="AC30:AI30"/>
    <mergeCell ref="AJ30:AQ30"/>
    <mergeCell ref="AR30:AU30"/>
    <mergeCell ref="AV30:BC30"/>
    <mergeCell ref="BD30:BF30"/>
    <mergeCell ref="A31:L31"/>
    <mergeCell ref="M31:O31"/>
    <mergeCell ref="P31:Q31"/>
    <mergeCell ref="R31:W31"/>
    <mergeCell ref="X31:AB31"/>
    <mergeCell ref="AC29:AI29"/>
    <mergeCell ref="AJ29:AQ29"/>
    <mergeCell ref="AR29:AU29"/>
    <mergeCell ref="AV29:BC29"/>
    <mergeCell ref="BD29:BF29"/>
    <mergeCell ref="A30:L30"/>
    <mergeCell ref="M30:O30"/>
    <mergeCell ref="P30:Q30"/>
    <mergeCell ref="R30:W30"/>
    <mergeCell ref="X30:AB30"/>
    <mergeCell ref="AC28:AI28"/>
    <mergeCell ref="AJ28:AQ28"/>
    <mergeCell ref="AR28:AU28"/>
    <mergeCell ref="AV28:BC28"/>
    <mergeCell ref="BD28:BF28"/>
    <mergeCell ref="A29:L29"/>
    <mergeCell ref="M29:O29"/>
    <mergeCell ref="P29:Q29"/>
    <mergeCell ref="R29:W29"/>
    <mergeCell ref="X29:AB29"/>
    <mergeCell ref="AC27:AI27"/>
    <mergeCell ref="AJ27:AQ27"/>
    <mergeCell ref="AR27:AU27"/>
    <mergeCell ref="AV27:BC27"/>
    <mergeCell ref="BD27:BF27"/>
    <mergeCell ref="A28:L28"/>
    <mergeCell ref="M28:O28"/>
    <mergeCell ref="P28:Q28"/>
    <mergeCell ref="R28:W28"/>
    <mergeCell ref="X28:AB28"/>
    <mergeCell ref="AC26:AI26"/>
    <mergeCell ref="AJ26:AQ26"/>
    <mergeCell ref="AR26:AU26"/>
    <mergeCell ref="AV26:BC26"/>
    <mergeCell ref="BD26:BF26"/>
    <mergeCell ref="A27:L27"/>
    <mergeCell ref="M27:O27"/>
    <mergeCell ref="P27:Q27"/>
    <mergeCell ref="R27:W27"/>
    <mergeCell ref="X27:AB27"/>
    <mergeCell ref="AC24:AI25"/>
    <mergeCell ref="AJ24:AQ25"/>
    <mergeCell ref="AR24:AU25"/>
    <mergeCell ref="AV24:BC25"/>
    <mergeCell ref="BD24:BF25"/>
    <mergeCell ref="A26:L26"/>
    <mergeCell ref="M26:O26"/>
    <mergeCell ref="P26:Q26"/>
    <mergeCell ref="R26:W26"/>
    <mergeCell ref="X26:AB26"/>
    <mergeCell ref="AR23:AU23"/>
    <mergeCell ref="AV23:BC23"/>
    <mergeCell ref="BD23:BF23"/>
    <mergeCell ref="A24:B24"/>
    <mergeCell ref="C24:L24"/>
    <mergeCell ref="A25:L25"/>
    <mergeCell ref="M24:O25"/>
    <mergeCell ref="P24:Q25"/>
    <mergeCell ref="R24:W25"/>
    <mergeCell ref="X24:AB25"/>
    <mergeCell ref="AR22:AU22"/>
    <mergeCell ref="AV22:BC22"/>
    <mergeCell ref="BD21:BF22"/>
    <mergeCell ref="A23:L23"/>
    <mergeCell ref="M23:O23"/>
    <mergeCell ref="P23:Q23"/>
    <mergeCell ref="R23:W23"/>
    <mergeCell ref="X23:AB23"/>
    <mergeCell ref="AC23:AI23"/>
    <mergeCell ref="AJ23:AQ23"/>
    <mergeCell ref="A20:AX20"/>
    <mergeCell ref="AY20:BF20"/>
    <mergeCell ref="A21:L22"/>
    <mergeCell ref="M21:O22"/>
    <mergeCell ref="P21:Q22"/>
    <mergeCell ref="R21:W22"/>
    <mergeCell ref="X21:BC21"/>
    <mergeCell ref="X22:AB22"/>
    <mergeCell ref="AC22:AI22"/>
    <mergeCell ref="AJ22:AQ22"/>
    <mergeCell ref="AJ18:AQ18"/>
    <mergeCell ref="AR18:AU18"/>
    <mergeCell ref="AV18:BC18"/>
    <mergeCell ref="BD18:BF18"/>
    <mergeCell ref="A19:L19"/>
    <mergeCell ref="M19:BF19"/>
    <mergeCell ref="AJ17:AQ17"/>
    <mergeCell ref="AR17:AU17"/>
    <mergeCell ref="AV17:BC17"/>
    <mergeCell ref="BD17:BF17"/>
    <mergeCell ref="A18:L18"/>
    <mergeCell ref="M18:O18"/>
    <mergeCell ref="P18:Q18"/>
    <mergeCell ref="R18:W18"/>
    <mergeCell ref="X18:AB18"/>
    <mergeCell ref="AC18:AI18"/>
    <mergeCell ref="AJ16:AQ16"/>
    <mergeCell ref="AR16:AU16"/>
    <mergeCell ref="AV16:BC16"/>
    <mergeCell ref="BD16:BF16"/>
    <mergeCell ref="B17:L17"/>
    <mergeCell ref="M17:O17"/>
    <mergeCell ref="P17:Q17"/>
    <mergeCell ref="R17:W17"/>
    <mergeCell ref="X17:AB17"/>
    <mergeCell ref="AC17:AI17"/>
    <mergeCell ref="A16:L16"/>
    <mergeCell ref="M16:O16"/>
    <mergeCell ref="P16:Q16"/>
    <mergeCell ref="R16:W16"/>
    <mergeCell ref="X16:AB16"/>
    <mergeCell ref="AC16:AI16"/>
    <mergeCell ref="X15:AB15"/>
    <mergeCell ref="AC15:AI15"/>
    <mergeCell ref="AJ15:AQ15"/>
    <mergeCell ref="AR15:AU15"/>
    <mergeCell ref="AV15:BC15"/>
    <mergeCell ref="BD14:BF15"/>
    <mergeCell ref="A12:P13"/>
    <mergeCell ref="Q12:AG13"/>
    <mergeCell ref="AH12:BD13"/>
    <mergeCell ref="BE12:BF12"/>
    <mergeCell ref="BE13:BF13"/>
    <mergeCell ref="A14:L15"/>
    <mergeCell ref="M14:O15"/>
    <mergeCell ref="P14:Q15"/>
    <mergeCell ref="R14:W15"/>
    <mergeCell ref="X14:BC14"/>
    <mergeCell ref="A10:H10"/>
    <mergeCell ref="I10:AW10"/>
    <mergeCell ref="AX10:BD10"/>
    <mergeCell ref="BE10:BF10"/>
    <mergeCell ref="A11:D11"/>
    <mergeCell ref="E11:BD11"/>
    <mergeCell ref="BE11:BF11"/>
    <mergeCell ref="A8:H9"/>
    <mergeCell ref="I8:AW9"/>
    <mergeCell ref="AX8:BD8"/>
    <mergeCell ref="AX9:BD9"/>
    <mergeCell ref="BE8:BF8"/>
    <mergeCell ref="BE9:BF9"/>
    <mergeCell ref="A6:H6"/>
    <mergeCell ref="I6:AW6"/>
    <mergeCell ref="AX6:BD6"/>
    <mergeCell ref="BE6:BF6"/>
    <mergeCell ref="A7:H7"/>
    <mergeCell ref="I7:AW7"/>
    <mergeCell ref="AX7:BD7"/>
    <mergeCell ref="BE7:BF7"/>
    <mergeCell ref="A4:Y4"/>
    <mergeCell ref="Z4:AL4"/>
    <mergeCell ref="AM4:BD4"/>
    <mergeCell ref="BE4:BF4"/>
    <mergeCell ref="A5:H5"/>
    <mergeCell ref="I5:AW5"/>
    <mergeCell ref="AX5:BD5"/>
    <mergeCell ref="BE5:BF5"/>
    <mergeCell ref="A1:R1"/>
    <mergeCell ref="S1:AP1"/>
    <mergeCell ref="AQ1:BF1"/>
    <mergeCell ref="A2:BD2"/>
    <mergeCell ref="BE2:BF2"/>
    <mergeCell ref="A3:AV3"/>
    <mergeCell ref="AW3:BD3"/>
    <mergeCell ref="BE3:BF3"/>
  </mergeCells>
  <pageMargins left="0.19685039370078741" right="0" top="0.19685039370078741" bottom="0" header="0.5" footer="0.5"/>
  <pageSetup paperSize="0" firstPageNumber="4294967295" orientation="landscape" horizontalDpi="0" verticalDpi="0" copies="0"/>
  <headerFooter alignWithMargins="0">
    <oddFooter>&amp;CСтраница &amp;С из &amp;К</oddFooter>
  </headerFooter>
  <rowBreaks count="2" manualBreakCount="2">
    <brk id="19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Бойчук И.П.</dc:creator>
  <cp:lastModifiedBy>Хилиманюк Т.И</cp:lastModifiedBy>
  <dcterms:created xsi:type="dcterms:W3CDTF">2017-01-23T09:05:45Z</dcterms:created>
  <dcterms:modified xsi:type="dcterms:W3CDTF">2017-01-23T09:05:45Z</dcterms:modified>
</cp:coreProperties>
</file>